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PC\Downloads\"/>
    </mc:Choice>
  </mc:AlternateContent>
  <bookViews>
    <workbookView xWindow="0" yWindow="0" windowWidth="28770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3" i="1" l="1"/>
  <c r="CD15" i="1"/>
  <c r="CD9" i="1"/>
  <c r="CD10" i="1"/>
  <c r="CD11" i="1"/>
  <c r="CD12" i="1"/>
  <c r="CD14" i="1"/>
  <c r="CD13" i="1"/>
  <c r="CD8" i="1"/>
  <c r="CD4" i="1"/>
  <c r="CD5" i="1"/>
  <c r="CD6" i="1"/>
  <c r="CD7" i="1"/>
  <c r="CD3" i="1"/>
  <c r="CJ3" i="1"/>
  <c r="CL3" i="1" s="1"/>
  <c r="CI3" i="1"/>
  <c r="CH3" i="1"/>
  <c r="AQ60" i="1"/>
  <c r="AQ58" i="1"/>
  <c r="AQ59" i="1"/>
  <c r="AQ56" i="1"/>
  <c r="AQ57" i="1"/>
  <c r="AQ53" i="1"/>
  <c r="AQ54" i="1"/>
  <c r="AQ55" i="1"/>
  <c r="AQ44" i="1"/>
  <c r="AQ45" i="1"/>
  <c r="AQ46" i="1"/>
  <c r="AQ47" i="1"/>
  <c r="AQ48" i="1"/>
  <c r="AQ49" i="1"/>
  <c r="AQ50" i="1"/>
  <c r="AQ51" i="1"/>
  <c r="AQ52" i="1"/>
  <c r="AQ40" i="1"/>
  <c r="AQ41" i="1"/>
  <c r="AQ42" i="1"/>
  <c r="AQ43" i="1"/>
  <c r="AQ39" i="1"/>
  <c r="AQ34" i="1"/>
  <c r="AQ35" i="1"/>
  <c r="AQ36" i="1"/>
  <c r="AQ37" i="1"/>
  <c r="AQ38" i="1"/>
  <c r="AQ15" i="1"/>
  <c r="AQ12" i="1"/>
  <c r="AQ13" i="1"/>
  <c r="AQ14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H31" i="1"/>
  <c r="AH33" i="1"/>
  <c r="AH30" i="1" l="1"/>
  <c r="AH29" i="1"/>
  <c r="AH32" i="1"/>
  <c r="AH21" i="1"/>
  <c r="AH22" i="1"/>
  <c r="AH23" i="1"/>
  <c r="AH24" i="1"/>
  <c r="AH25" i="1"/>
  <c r="AH26" i="1"/>
  <c r="AH27" i="1"/>
  <c r="AH28" i="1"/>
  <c r="P68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9" i="1"/>
  <c r="P40" i="1"/>
  <c r="P41" i="1"/>
  <c r="P42" i="1"/>
  <c r="P43" i="1"/>
  <c r="P44" i="1"/>
  <c r="P45" i="1"/>
  <c r="P46" i="1"/>
  <c r="P47" i="1"/>
  <c r="P48" i="1"/>
  <c r="P49" i="1"/>
  <c r="P50" i="1"/>
  <c r="P35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G48" i="1" l="1"/>
  <c r="G49" i="1"/>
  <c r="G50" i="1"/>
  <c r="G51" i="1"/>
  <c r="G52" i="1"/>
  <c r="G53" i="1"/>
  <c r="G54" i="1"/>
  <c r="G55" i="1"/>
  <c r="G56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5" i="1" l="1"/>
  <c r="G26" i="1"/>
  <c r="G27" i="1"/>
  <c r="G28" i="1"/>
  <c r="G29" i="1"/>
  <c r="G30" i="1"/>
  <c r="G31" i="1"/>
  <c r="G32" i="1"/>
  <c r="G33" i="1"/>
  <c r="G20" i="1"/>
  <c r="Y22" i="1" l="1"/>
  <c r="Y23" i="1"/>
  <c r="Y24" i="1"/>
  <c r="Y25" i="1"/>
  <c r="Y26" i="1"/>
  <c r="Y27" i="1"/>
  <c r="Y28" i="1"/>
  <c r="Y21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P14" i="1"/>
  <c r="P15" i="1"/>
  <c r="P16" i="1"/>
  <c r="P17" i="1"/>
  <c r="P18" i="1"/>
  <c r="P19" i="1"/>
  <c r="P20" i="1"/>
  <c r="P21" i="1"/>
  <c r="P22" i="1"/>
  <c r="P23" i="1"/>
  <c r="P24" i="1"/>
  <c r="P13" i="1"/>
  <c r="P12" i="1"/>
  <c r="P11" i="1"/>
  <c r="P10" i="1"/>
  <c r="P9" i="1"/>
  <c r="P8" i="1"/>
  <c r="P7" i="1"/>
  <c r="P6" i="1"/>
  <c r="P5" i="1"/>
  <c r="P4" i="1"/>
  <c r="P3" i="1"/>
  <c r="AQ8" i="1"/>
  <c r="AQ9" i="1"/>
  <c r="AQ10" i="1"/>
  <c r="AQ11" i="1"/>
  <c r="AQ7" i="1"/>
  <c r="AQ6" i="1"/>
  <c r="AQ5" i="1"/>
  <c r="AQ4" i="1"/>
  <c r="AQ3" i="1"/>
  <c r="AZ7" i="1"/>
  <c r="AZ6" i="1"/>
  <c r="AZ5" i="1"/>
  <c r="AZ4" i="1"/>
  <c r="AZ3" i="1"/>
  <c r="BI21" i="1"/>
  <c r="BI22" i="1"/>
  <c r="BI23" i="1"/>
  <c r="BI24" i="1"/>
  <c r="BI25" i="1"/>
  <c r="BI26" i="1"/>
  <c r="BI27" i="1"/>
  <c r="BI28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3" i="1"/>
  <c r="BS13" i="1"/>
  <c r="BS12" i="1"/>
  <c r="BS11" i="1"/>
  <c r="BS10" i="1"/>
  <c r="BS9" i="1"/>
  <c r="BS8" i="1"/>
  <c r="BS7" i="1"/>
  <c r="BS6" i="1"/>
  <c r="BS5" i="1"/>
  <c r="BS4" i="1"/>
  <c r="BS3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3" i="1"/>
</calcChain>
</file>

<file path=xl/sharedStrings.xml><?xml version="1.0" encoding="utf-8"?>
<sst xmlns="http://schemas.openxmlformats.org/spreadsheetml/2006/main" count="780" uniqueCount="412">
  <si>
    <t>Hats &amp; Helmets</t>
  </si>
  <si>
    <t>Name</t>
  </si>
  <si>
    <t>Cost</t>
  </si>
  <si>
    <t>Armor</t>
  </si>
  <si>
    <t>Encumber</t>
  </si>
  <si>
    <t>Special</t>
  </si>
  <si>
    <t>Masks &amp; Goggles</t>
  </si>
  <si>
    <t>Mouth</t>
  </si>
  <si>
    <t>Hat</t>
  </si>
  <si>
    <t>Face</t>
  </si>
  <si>
    <t>Body Armor</t>
  </si>
  <si>
    <t>Outfits</t>
  </si>
  <si>
    <t>Outfit</t>
  </si>
  <si>
    <t>Back</t>
  </si>
  <si>
    <t>Miscellaneous</t>
  </si>
  <si>
    <t>Varies</t>
  </si>
  <si>
    <t>Slot</t>
  </si>
  <si>
    <t>Augments</t>
  </si>
  <si>
    <t>Augment</t>
  </si>
  <si>
    <t>Shoulders</t>
  </si>
  <si>
    <t>Ear</t>
  </si>
  <si>
    <t>Toolbelt</t>
  </si>
  <si>
    <t>Belt</t>
  </si>
  <si>
    <t>+0,5 handgun mag</t>
  </si>
  <si>
    <t>Ammo belt V1</t>
  </si>
  <si>
    <t>+1 handgun mag</t>
  </si>
  <si>
    <t>Ammo belt V2</t>
  </si>
  <si>
    <t>+1 standard mag</t>
  </si>
  <si>
    <t>Defibrilation pads</t>
  </si>
  <si>
    <t>Gloves</t>
  </si>
  <si>
    <t>+2 melee dmg</t>
  </si>
  <si>
    <t>-40% non-auto ROF</t>
  </si>
  <si>
    <t>-20% mele speed</t>
  </si>
  <si>
    <t>Boxing Gloves</t>
  </si>
  <si>
    <t>+1,25 unarmed damage</t>
  </si>
  <si>
    <t>-25% non-auto ROF</t>
  </si>
  <si>
    <t>-14% mele speed</t>
  </si>
  <si>
    <t>Punders</t>
  </si>
  <si>
    <t>+1,8 unarmed damage</t>
  </si>
  <si>
    <t>-31% non-auto ROF</t>
  </si>
  <si>
    <t>-18% mele speed</t>
  </si>
  <si>
    <t>Studded, Fingerless gloves</t>
  </si>
  <si>
    <t>Madness Combat: Project Nexus</t>
  </si>
  <si>
    <t>Armor And Clothes</t>
  </si>
  <si>
    <t>Madness Combat: Project Nexus Armor And Clothes List V.1</t>
  </si>
  <si>
    <t>+0,5 unarmed damage</t>
  </si>
  <si>
    <t>-10% non-auto ROF</t>
  </si>
  <si>
    <t>-5% mele speed</t>
  </si>
  <si>
    <t>Sap gloves</t>
  </si>
  <si>
    <t>+1 unarmed damage</t>
  </si>
  <si>
    <t>-20% non-auto ROF</t>
  </si>
  <si>
    <t>-12% mele speed</t>
  </si>
  <si>
    <t>Claws</t>
  </si>
  <si>
    <t>+3 unarmed damage</t>
  </si>
  <si>
    <t>-50% non-auto ROF</t>
  </si>
  <si>
    <t>-25% mele speed</t>
  </si>
  <si>
    <t>Raver Gloves</t>
  </si>
  <si>
    <t>Leather Marksman Gloves</t>
  </si>
  <si>
    <t>+10% non-auto ROF</t>
  </si>
  <si>
    <t>P.Unker</t>
  </si>
  <si>
    <t>+4 unarmed damage</t>
  </si>
  <si>
    <t>Finger Gloves</t>
  </si>
  <si>
    <t>+5% non-auto ROF</t>
  </si>
  <si>
    <t>Clean Full Gloves</t>
  </si>
  <si>
    <t>Spiked Gloves</t>
  </si>
  <si>
    <t>Full Gloves</t>
  </si>
  <si>
    <t>Casual Shoes</t>
  </si>
  <si>
    <t>Boots</t>
  </si>
  <si>
    <t>-10% vs dizzy</t>
  </si>
  <si>
    <t>Leather Boots</t>
  </si>
  <si>
    <t>+10% tac defense</t>
  </si>
  <si>
    <t>Heavy Boots</t>
  </si>
  <si>
    <t>+20% tac defense</t>
  </si>
  <si>
    <t>Niqab</t>
  </si>
  <si>
    <t>Fullhead</t>
  </si>
  <si>
    <t>N51 Hood</t>
  </si>
  <si>
    <t>Eyebrows</t>
  </si>
  <si>
    <t>Earpiece</t>
  </si>
  <si>
    <t>Light Pauldrons</t>
  </si>
  <si>
    <t>Heavy Pauldrons</t>
  </si>
  <si>
    <t>Squad Radio</t>
  </si>
  <si>
    <t>+2 Tactics</t>
  </si>
  <si>
    <t>-2 Senses</t>
  </si>
  <si>
    <t>N51 Maniac mask</t>
  </si>
  <si>
    <t>+2 Athletics</t>
  </si>
  <si>
    <t>Ammo Backpack</t>
  </si>
  <si>
    <t>+1 heavy mag</t>
  </si>
  <si>
    <t>Scarf Cape</t>
  </si>
  <si>
    <t>Bombsuit Back Plate</t>
  </si>
  <si>
    <t>+2 standard mag</t>
  </si>
  <si>
    <t>Director's cape</t>
  </si>
  <si>
    <t>Boon Tokens</t>
  </si>
  <si>
    <t>Incomplete</t>
  </si>
  <si>
    <t>Chef's moustache</t>
  </si>
  <si>
    <t>Goatee</t>
  </si>
  <si>
    <t>Muttonchops</t>
  </si>
  <si>
    <t>Bandit Faceguard</t>
  </si>
  <si>
    <t>Beard</t>
  </si>
  <si>
    <t>Bandit Facewraps</t>
  </si>
  <si>
    <t>Orderly mask</t>
  </si>
  <si>
    <t>Conscript Bandana</t>
  </si>
  <si>
    <t>Lawman's bandana</t>
  </si>
  <si>
    <t>Armored Filter</t>
  </si>
  <si>
    <t>Armor to head</t>
  </si>
  <si>
    <t>Gloves, boots, shoulders, belts give bonus to Body</t>
  </si>
  <si>
    <t>Fullhed, ear guve armor to Head</t>
  </si>
  <si>
    <t>Armor to body</t>
  </si>
  <si>
    <t>Pumpkin Jaw</t>
  </si>
  <si>
    <t>+1 Lethality</t>
  </si>
  <si>
    <t>-1 Senses</t>
  </si>
  <si>
    <t>Viking Beard</t>
  </si>
  <si>
    <t>Bandit Rebreather</t>
  </si>
  <si>
    <t>Demiac Mouthguard</t>
  </si>
  <si>
    <t>Warlus Tusks</t>
  </si>
  <si>
    <t>Respirator Gasmask</t>
  </si>
  <si>
    <t>+1 Athletics</t>
  </si>
  <si>
    <t>Breather Model 1</t>
  </si>
  <si>
    <t>Cyber Bandit Faceguard MK1</t>
  </si>
  <si>
    <t>Armor/Encumbrance</t>
  </si>
  <si>
    <t>Breather Model 2</t>
  </si>
  <si>
    <t>Handlebar Moustache</t>
  </si>
  <si>
    <t>Cyber Bandit Faceguard MK2</t>
  </si>
  <si>
    <t>Lip</t>
  </si>
  <si>
    <t>Breather Model 3</t>
  </si>
  <si>
    <t>Gambler's Moustache</t>
  </si>
  <si>
    <t>Bandana mask</t>
  </si>
  <si>
    <t>+1 Senses</t>
  </si>
  <si>
    <t>-1 Strive</t>
  </si>
  <si>
    <t>Cigar</t>
  </si>
  <si>
    <t>Headset</t>
  </si>
  <si>
    <t>Mic Headset</t>
  </si>
  <si>
    <t>Orderly Hat</t>
  </si>
  <si>
    <t>Tophat</t>
  </si>
  <si>
    <t>Chef Hat</t>
  </si>
  <si>
    <t>Pumpkin Lid Hat</t>
  </si>
  <si>
    <t>+1 Force</t>
  </si>
  <si>
    <t>Black Beanie</t>
  </si>
  <si>
    <t>Gunlover's Cap</t>
  </si>
  <si>
    <t>Elf Cap</t>
  </si>
  <si>
    <t>Rear Headset</t>
  </si>
  <si>
    <t>Cabbie Hat</t>
  </si>
  <si>
    <t>MERC cap</t>
  </si>
  <si>
    <t>Bandit Headgear V2</t>
  </si>
  <si>
    <t>+1 Strive</t>
  </si>
  <si>
    <t>-1 Lethality</t>
  </si>
  <si>
    <t>Bowler Cap</t>
  </si>
  <si>
    <t>Fast Food Cap</t>
  </si>
  <si>
    <t>Worker's Hardhat</t>
  </si>
  <si>
    <t>+10% vs Dizzy</t>
  </si>
  <si>
    <t>Bandit Headgear V1</t>
  </si>
  <si>
    <t>Laborer's Cap</t>
  </si>
  <si>
    <t>+5% HtH speed</t>
  </si>
  <si>
    <t>Harmacist Hat</t>
  </si>
  <si>
    <t>-2 Lethality</t>
  </si>
  <si>
    <t>Fedora Hat</t>
  </si>
  <si>
    <t>-1 Critical</t>
  </si>
  <si>
    <t>Bandit Conscript Derby</t>
  </si>
  <si>
    <t>Rifleman's cap</t>
  </si>
  <si>
    <t>Santa Cap</t>
  </si>
  <si>
    <t>Merchant's Cowl</t>
  </si>
  <si>
    <t>+2 Senses</t>
  </si>
  <si>
    <t>-1 Force</t>
  </si>
  <si>
    <t>Bandit Headgear V3</t>
  </si>
  <si>
    <t>Bandit Heagear V GS</t>
  </si>
  <si>
    <t>N51 Beret</t>
  </si>
  <si>
    <t>Grey Beret</t>
  </si>
  <si>
    <t>Sheriff's Cowboy Hat</t>
  </si>
  <si>
    <t>Bandit "Headgear"</t>
  </si>
  <si>
    <t>Officer's Cap</t>
  </si>
  <si>
    <t>Lawman's Hat</t>
  </si>
  <si>
    <t>Retro Anti-Dissonanse Helmet</t>
  </si>
  <si>
    <t>-10% vs Nega</t>
  </si>
  <si>
    <t>Boonie Hat</t>
  </si>
  <si>
    <t>Visor and Headset Combo</t>
  </si>
  <si>
    <t>+1 Critical</t>
  </si>
  <si>
    <t>Pilot's Helmet</t>
  </si>
  <si>
    <t>Long Hood</t>
  </si>
  <si>
    <t>N51 Recon Helmet</t>
  </si>
  <si>
    <t>+15% vs Dizzy</t>
  </si>
  <si>
    <t>Headwrap</t>
  </si>
  <si>
    <t>Pumpkin Helmet</t>
  </si>
  <si>
    <t>+3 Force</t>
  </si>
  <si>
    <t>-1 Dexterity</t>
  </si>
  <si>
    <t>AnteHelmet</t>
  </si>
  <si>
    <t>Hat, Tankman</t>
  </si>
  <si>
    <t>Hat, P-Bot</t>
  </si>
  <si>
    <t>Headband</t>
  </si>
  <si>
    <t>+10% Unarmed Speed</t>
  </si>
  <si>
    <t>AnteHelmet V2</t>
  </si>
  <si>
    <t>Improved Headvrap</t>
  </si>
  <si>
    <t>-2 Critical</t>
  </si>
  <si>
    <t>Viking Helmet</t>
  </si>
  <si>
    <t>Winged Viking Helmet</t>
  </si>
  <si>
    <t>N51 Commando Helmet</t>
  </si>
  <si>
    <t>Military Helmet</t>
  </si>
  <si>
    <t>Bandana</t>
  </si>
  <si>
    <t>Gambler's Hat</t>
  </si>
  <si>
    <t>+1 Tactics</t>
  </si>
  <si>
    <t>Cyber Bandit Hood</t>
  </si>
  <si>
    <t>-2 Athletics</t>
  </si>
  <si>
    <t>Teutonic Helmet</t>
  </si>
  <si>
    <t>+2 Strive</t>
  </si>
  <si>
    <t>Armor to Head</t>
  </si>
  <si>
    <t>Monocle</t>
  </si>
  <si>
    <t>Nerd Glasses</t>
  </si>
  <si>
    <t>Rounded Shades</t>
  </si>
  <si>
    <t>Agency Shades</t>
  </si>
  <si>
    <t>Aviators</t>
  </si>
  <si>
    <t>Street Tough Shades</t>
  </si>
  <si>
    <t>Vampire Hunter Shroud</t>
  </si>
  <si>
    <t>Tengu Mask</t>
  </si>
  <si>
    <t>Sensor Goggles</t>
  </si>
  <si>
    <t>Sec.Vex Goggles model 1</t>
  </si>
  <si>
    <t>N51 Shooting Glass</t>
  </si>
  <si>
    <t>Lion Shades</t>
  </si>
  <si>
    <t>Retro Anti-Dissonance Goggles</t>
  </si>
  <si>
    <t>-0,05 vs Nega</t>
  </si>
  <si>
    <t>Jeb's Glasses</t>
  </si>
  <si>
    <t>Reading Glasses</t>
  </si>
  <si>
    <t>Stylish Rounds</t>
  </si>
  <si>
    <t>Sec.Vex Goggles model 4</t>
  </si>
  <si>
    <t>Sec.Vex Goggles model 2</t>
  </si>
  <si>
    <t>N51 Maniac Goggles</t>
  </si>
  <si>
    <t>N51 Overwatch Goggles</t>
  </si>
  <si>
    <t>Agency HalfMag Shades</t>
  </si>
  <si>
    <t>Bandit Goggles V1</t>
  </si>
  <si>
    <t>Bandit Goggles V2</t>
  </si>
  <si>
    <t>N51 Recon Goggles</t>
  </si>
  <si>
    <t>Nexus Mask Mk 1</t>
  </si>
  <si>
    <t>-1 Athletics</t>
  </si>
  <si>
    <t>Scrying-Brand Goggles</t>
  </si>
  <si>
    <t>LED Goggles</t>
  </si>
  <si>
    <t>Engineer Mask</t>
  </si>
  <si>
    <t>Round Goggles</t>
  </si>
  <si>
    <t>Sec.Vec Goggles Model 3</t>
  </si>
  <si>
    <t>Bandit Cyber Goggles</t>
  </si>
  <si>
    <t>Demoniac Visor</t>
  </si>
  <si>
    <t>Gasmask Model 1</t>
  </si>
  <si>
    <t>Bandit Mask</t>
  </si>
  <si>
    <t>Fanatic Mask</t>
  </si>
  <si>
    <t>Gasmask Model 6</t>
  </si>
  <si>
    <t>MERC Mask v1</t>
  </si>
  <si>
    <t>Nexus Mask Mk 4</t>
  </si>
  <si>
    <t>Mask, Agent</t>
  </si>
  <si>
    <t>Mask, Hank</t>
  </si>
  <si>
    <t>Mask, Jeb</t>
  </si>
  <si>
    <t>Mask, Zed</t>
  </si>
  <si>
    <t>Mask, Pico</t>
  </si>
  <si>
    <t>Mask, Dad</t>
  </si>
  <si>
    <t>Pilot Goggles</t>
  </si>
  <si>
    <t>LED Goggles V 2</t>
  </si>
  <si>
    <t>Slim Cyber Goggles</t>
  </si>
  <si>
    <t>Gasmask Model 3</t>
  </si>
  <si>
    <t>Soldat Mask</t>
  </si>
  <si>
    <t>Nexus Mask mk 3</t>
  </si>
  <si>
    <t>Nexus Mask mk 4</t>
  </si>
  <si>
    <t>Nexus Mask mk 2</t>
  </si>
  <si>
    <t>Prices are randomized. Listed cost is approximation.</t>
  </si>
  <si>
    <t>Hank's Goggles</t>
  </si>
  <si>
    <t>Gasmask Model 2</t>
  </si>
  <si>
    <t>Plague Doctor Mask</t>
  </si>
  <si>
    <t>Rifleman's Bandage</t>
  </si>
  <si>
    <t>+25% Ranged Accuracy</t>
  </si>
  <si>
    <t>-10% TacDefense</t>
  </si>
  <si>
    <t>N51 Faceplate</t>
  </si>
  <si>
    <t>Retro Anti-Dissonance Mask</t>
  </si>
  <si>
    <t>-16% vs Nega</t>
  </si>
  <si>
    <t>Ballistic Mask</t>
  </si>
  <si>
    <t>-1 Tactics</t>
  </si>
  <si>
    <t>N51 Visor</t>
  </si>
  <si>
    <t>Hank's Goggles V2</t>
  </si>
  <si>
    <t>Improved Plague Doctor Mask</t>
  </si>
  <si>
    <t>MERC Mask v2</t>
  </si>
  <si>
    <t>Face Slab</t>
  </si>
  <si>
    <t>Skullbucket</t>
  </si>
  <si>
    <t>Bulletproof face mask</t>
  </si>
  <si>
    <t>Armor to Body</t>
  </si>
  <si>
    <t>Greasy Apron</t>
  </si>
  <si>
    <t>+5% Cash Bonus</t>
  </si>
  <si>
    <t>Gil's Apron</t>
  </si>
  <si>
    <t>Working Vest</t>
  </si>
  <si>
    <t>Brutish Hubcap</t>
  </si>
  <si>
    <t>MERC Armor Vest mk 2</t>
  </si>
  <si>
    <t>N51 Recon Vest</t>
  </si>
  <si>
    <t>Glow Stick Necklace</t>
  </si>
  <si>
    <t>Vampire Hunter Armor</t>
  </si>
  <si>
    <t>+2 Critical</t>
  </si>
  <si>
    <t>-3 Strive</t>
  </si>
  <si>
    <t>Wex.00 Vex.10 Body Armor</t>
  </si>
  <si>
    <t>Nexus Armor Vest mk 2</t>
  </si>
  <si>
    <t>N51 Military Combat Vest MK 2</t>
  </si>
  <si>
    <t>N51 Kevlar Karrier + Pouches</t>
  </si>
  <si>
    <t>-2 Force</t>
  </si>
  <si>
    <t>Leather Viking Armor mk 1</t>
  </si>
  <si>
    <t>Steel Armor Slab</t>
  </si>
  <si>
    <t>N51 Kevlar Karrier</t>
  </si>
  <si>
    <t>Military Combat Vest</t>
  </si>
  <si>
    <t>MERC Armor Vest mk 3 CAMO</t>
  </si>
  <si>
    <t>Punk Armor</t>
  </si>
  <si>
    <t>City Survival Gear</t>
  </si>
  <si>
    <t>N51 Riot Vest</t>
  </si>
  <si>
    <t>MERC Armor Vest mk 3</t>
  </si>
  <si>
    <t>Leather Viking Armor mk 2</t>
  </si>
  <si>
    <t>MERC Armor Vest mk 1</t>
  </si>
  <si>
    <t>MERC Armor Vest mk 4</t>
  </si>
  <si>
    <t>Leather Viking Armor mk 3</t>
  </si>
  <si>
    <t>+2 Lethality</t>
  </si>
  <si>
    <t>-2 Tactics</t>
  </si>
  <si>
    <t>Quartermaster Armor</t>
  </si>
  <si>
    <t>Wide Front Plating</t>
  </si>
  <si>
    <t>Brutish Cardoor</t>
  </si>
  <si>
    <t>MERC Armor Vest mk 1 Alternative</t>
  </si>
  <si>
    <t>Nexus Armor Vest mk 1</t>
  </si>
  <si>
    <t>Front Bombsuit Plating</t>
  </si>
  <si>
    <t>+3 Strive</t>
  </si>
  <si>
    <t>+1 Extra Mag</t>
  </si>
  <si>
    <t>+1 ExtraMag</t>
  </si>
  <si>
    <t>Festive Outfit</t>
  </si>
  <si>
    <t>The "Norm"</t>
  </si>
  <si>
    <t>Wasteland Rags V2</t>
  </si>
  <si>
    <t>Wasteland Rags V3</t>
  </si>
  <si>
    <t>Wasteland Rags V1</t>
  </si>
  <si>
    <t>Fast Food Employee Outfit</t>
  </si>
  <si>
    <t>Gudgeon Jumpsuit Light</t>
  </si>
  <si>
    <t>Rockabilly Jacket</t>
  </si>
  <si>
    <t>Fine Suit</t>
  </si>
  <si>
    <t>N51 Battle Dress Uniform</t>
  </si>
  <si>
    <t>Vagabond Rags</t>
  </si>
  <si>
    <t>Straitjacket</t>
  </si>
  <si>
    <t>Gudgeon Jumpsuit</t>
  </si>
  <si>
    <t>Guard Duty Uniform</t>
  </si>
  <si>
    <t>Rifleman Garb</t>
  </si>
  <si>
    <t>Agency Suit</t>
  </si>
  <si>
    <t>Engineering Suit</t>
  </si>
  <si>
    <t>Pinsprite Tux</t>
  </si>
  <si>
    <t>Wasteland Rags V4</t>
  </si>
  <si>
    <t>Ghi</t>
  </si>
  <si>
    <t>+15% Unarmed Speed</t>
  </si>
  <si>
    <t>Pilot's Jacket</t>
  </si>
  <si>
    <t>Pugilist Garb</t>
  </si>
  <si>
    <t>MERC Uniform</t>
  </si>
  <si>
    <t>Jacket</t>
  </si>
  <si>
    <t>Soldat Suit</t>
  </si>
  <si>
    <t>Demoniac Robes</t>
  </si>
  <si>
    <t>Tshirt &amp; Pants</t>
  </si>
  <si>
    <t>Mafioso Overcoat</t>
  </si>
  <si>
    <t>PomadeGang Outfit</t>
  </si>
  <si>
    <t>Wool Jacket</t>
  </si>
  <si>
    <t>Camo Uniform</t>
  </si>
  <si>
    <t>Bandit Conscript Outfit</t>
  </si>
  <si>
    <t>Dirty Rave Garb</t>
  </si>
  <si>
    <t>Jumpsuit</t>
  </si>
  <si>
    <t>Technician Overcoat</t>
  </si>
  <si>
    <t>Dirty Smock</t>
  </si>
  <si>
    <t>Mining Bandit Rags</t>
  </si>
  <si>
    <t>Classic Lab Coat</t>
  </si>
  <si>
    <t>-3 Lethality</t>
  </si>
  <si>
    <t>Regal Vampite Outfit w/Vest</t>
  </si>
  <si>
    <t>Lab Coat</t>
  </si>
  <si>
    <t>Regal Vampite Outfit</t>
  </si>
  <si>
    <t>Tech Leathers</t>
  </si>
  <si>
    <t>Armored Leather Coat</t>
  </si>
  <si>
    <t>Leather Punk Armor</t>
  </si>
  <si>
    <t>Viking Leathers</t>
  </si>
  <si>
    <t>Snazzy Vest</t>
  </si>
  <si>
    <t>Gambler's Leathers</t>
  </si>
  <si>
    <t>Combat Labcoat</t>
  </si>
  <si>
    <t>Camo Pants</t>
  </si>
  <si>
    <t>Lawman Duster</t>
  </si>
  <si>
    <t>Hardened Labcoat</t>
  </si>
  <si>
    <t>Merc Technician Overcoat</t>
  </si>
  <si>
    <t>Ninja Garb</t>
  </si>
  <si>
    <t>Wex.00 Vex.01</t>
  </si>
  <si>
    <t>Heavy Ninja Garb</t>
  </si>
  <si>
    <t>Agency HalfMag Suit</t>
  </si>
  <si>
    <t>Merc Tech Overcoat Armored</t>
  </si>
  <si>
    <t>Camo Pants + Bandolier</t>
  </si>
  <si>
    <t>+2 Extra Mag</t>
  </si>
  <si>
    <t>Armor Calculator</t>
  </si>
  <si>
    <t>Total Head Armor</t>
  </si>
  <si>
    <t>Total Body Armor</t>
  </si>
  <si>
    <t>Spare Encumber</t>
  </si>
  <si>
    <t>Maximum Encumber Of Your Character</t>
  </si>
  <si>
    <t>↓ If it becomes negative, your character is overburdened.</t>
  </si>
  <si>
    <t>↓ Insert your character's Maximum Encumbrance Stat There</t>
  </si>
  <si>
    <t>Total Encumber Of Entire Complect</t>
  </si>
  <si>
    <t>I want to know where does it's armor bonus go</t>
  </si>
  <si>
    <t>Copy your gear stat's there, from name to third "Special"</t>
  </si>
  <si>
    <t>↓ The point is to get the highest possible armor amount in limits of character's Encumbrance</t>
  </si>
  <si>
    <t>Total Cost Aproximate</t>
  </si>
  <si>
    <t>Adrenal Capacitors</t>
  </si>
  <si>
    <t>+5 Athletics</t>
  </si>
  <si>
    <t>Instinct Software</t>
  </si>
  <si>
    <t>+5 Critical</t>
  </si>
  <si>
    <t>Hyperextended Joints</t>
  </si>
  <si>
    <t>+5 Lethality</t>
  </si>
  <si>
    <t>Pain Inhibitors</t>
  </si>
  <si>
    <t>+5 Strive</t>
  </si>
  <si>
    <t>Fist Pistons</t>
  </si>
  <si>
    <t>+5 Force</t>
  </si>
  <si>
    <t>Combat Sensors</t>
  </si>
  <si>
    <t>+5 Senses</t>
  </si>
  <si>
    <t>Chameleon Veil</t>
  </si>
  <si>
    <t>+100% TacDefense</t>
  </si>
  <si>
    <t>Nano-Respirators</t>
  </si>
  <si>
    <t>+200% Regeneration</t>
  </si>
  <si>
    <t>Divergence Inplant</t>
  </si>
  <si>
    <t>+4 Tactics</t>
  </si>
  <si>
    <t>Carbonfiber Bone-Mesh Lattice</t>
  </si>
  <si>
    <t>+3 Strenght</t>
  </si>
  <si>
    <t>Polyorganic-Ethylene Skin</t>
  </si>
  <si>
    <t>+3 Endurance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</si>
</sst>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tabSelected="1" workbookViewId="0">
      <selection activeCell="A9" sqref="A9"/>
    </sheetView>
  </sheetViews>
  <sheetFormatPr defaultRowHeight="15" x14ac:dyDescent="0.25"/>
  <cols>
    <col min="1" max="1" width="29" customWidth="1"/>
    <col min="3" max="3" width="27.42578125" customWidth="1"/>
    <col min="12" max="12" width="27.85546875" customWidth="1"/>
    <col min="21" max="21" width="25.5703125" customWidth="1"/>
    <col min="30" max="30" width="30.85546875" customWidth="1"/>
    <col min="39" max="39" width="26" customWidth="1"/>
    <col min="48" max="48" width="18.5703125" customWidth="1"/>
    <col min="57" max="57" width="24" customWidth="1"/>
    <col min="67" max="67" width="28.140625" customWidth="1"/>
    <col min="76" max="76" width="15.28515625" customWidth="1"/>
    <col min="78" max="78" width="31.140625" customWidth="1"/>
  </cols>
  <sheetData>
    <row r="1" spans="1:91" x14ac:dyDescent="0.25">
      <c r="A1" t="s">
        <v>42</v>
      </c>
      <c r="C1" t="s">
        <v>0</v>
      </c>
      <c r="E1" t="s">
        <v>8</v>
      </c>
      <c r="G1" s="2" t="s">
        <v>202</v>
      </c>
      <c r="L1" t="s">
        <v>6</v>
      </c>
      <c r="N1" t="s">
        <v>9</v>
      </c>
      <c r="P1" s="2" t="s">
        <v>202</v>
      </c>
      <c r="U1" t="s">
        <v>7</v>
      </c>
      <c r="W1" t="s">
        <v>7</v>
      </c>
      <c r="Z1" t="s">
        <v>103</v>
      </c>
      <c r="AD1" t="s">
        <v>10</v>
      </c>
      <c r="AF1" t="s">
        <v>3</v>
      </c>
      <c r="AI1" t="s">
        <v>276</v>
      </c>
      <c r="AM1" t="s">
        <v>11</v>
      </c>
      <c r="AO1" t="s">
        <v>12</v>
      </c>
      <c r="AR1" t="s">
        <v>106</v>
      </c>
      <c r="AV1" t="s">
        <v>13</v>
      </c>
      <c r="AX1" t="s">
        <v>13</v>
      </c>
      <c r="BA1" t="s">
        <v>106</v>
      </c>
      <c r="BE1" t="s">
        <v>14</v>
      </c>
      <c r="BG1" t="s">
        <v>15</v>
      </c>
      <c r="BI1" t="s">
        <v>104</v>
      </c>
      <c r="BL1" t="s">
        <v>105</v>
      </c>
      <c r="BO1" t="s">
        <v>17</v>
      </c>
      <c r="BQ1" t="s">
        <v>18</v>
      </c>
      <c r="BS1" t="s">
        <v>386</v>
      </c>
      <c r="BY1" t="s">
        <v>378</v>
      </c>
      <c r="CA1" t="s">
        <v>387</v>
      </c>
      <c r="CJ1" t="s">
        <v>388</v>
      </c>
      <c r="CK1" t="s">
        <v>384</v>
      </c>
      <c r="CL1" t="s">
        <v>383</v>
      </c>
    </row>
    <row r="2" spans="1:91" x14ac:dyDescent="0.25">
      <c r="C2" t="s">
        <v>1</v>
      </c>
      <c r="D2" t="s">
        <v>2</v>
      </c>
      <c r="E2" t="s">
        <v>3</v>
      </c>
      <c r="F2" t="s">
        <v>4</v>
      </c>
      <c r="G2" t="s">
        <v>118</v>
      </c>
      <c r="H2" t="s">
        <v>5</v>
      </c>
      <c r="I2" t="s">
        <v>5</v>
      </c>
      <c r="J2" t="s">
        <v>5</v>
      </c>
      <c r="L2" t="s">
        <v>1</v>
      </c>
      <c r="M2" t="s">
        <v>2</v>
      </c>
      <c r="N2" t="s">
        <v>3</v>
      </c>
      <c r="O2" t="s">
        <v>4</v>
      </c>
      <c r="P2" t="s">
        <v>118</v>
      </c>
      <c r="Q2" t="s">
        <v>5</v>
      </c>
      <c r="R2" t="s">
        <v>5</v>
      </c>
      <c r="S2" t="s">
        <v>5</v>
      </c>
      <c r="U2" t="s">
        <v>1</v>
      </c>
      <c r="V2" t="s">
        <v>2</v>
      </c>
      <c r="W2" t="s">
        <v>3</v>
      </c>
      <c r="X2" t="s">
        <v>4</v>
      </c>
      <c r="Y2" t="s">
        <v>118</v>
      </c>
      <c r="Z2" t="s">
        <v>5</v>
      </c>
      <c r="AA2" t="s">
        <v>5</v>
      </c>
      <c r="AB2" t="s">
        <v>5</v>
      </c>
      <c r="AD2" t="s">
        <v>1</v>
      </c>
      <c r="AE2" t="s">
        <v>2</v>
      </c>
      <c r="AF2" t="s">
        <v>3</v>
      </c>
      <c r="AG2" t="s">
        <v>4</v>
      </c>
      <c r="AH2" t="s">
        <v>118</v>
      </c>
      <c r="AI2" t="s">
        <v>5</v>
      </c>
      <c r="AJ2" t="s">
        <v>5</v>
      </c>
      <c r="AK2" t="s">
        <v>5</v>
      </c>
      <c r="AM2" t="s">
        <v>1</v>
      </c>
      <c r="AN2" t="s">
        <v>2</v>
      </c>
      <c r="AO2" t="s">
        <v>3</v>
      </c>
      <c r="AP2" t="s">
        <v>4</v>
      </c>
      <c r="AQ2" t="s">
        <v>118</v>
      </c>
      <c r="AR2" t="s">
        <v>5</v>
      </c>
      <c r="AS2" t="s">
        <v>5</v>
      </c>
      <c r="AT2" t="s">
        <v>5</v>
      </c>
      <c r="AV2" t="s">
        <v>1</v>
      </c>
      <c r="AW2" t="s">
        <v>2</v>
      </c>
      <c r="AX2" t="s">
        <v>3</v>
      </c>
      <c r="AY2" t="s">
        <v>4</v>
      </c>
      <c r="AZ2" t="s">
        <v>118</v>
      </c>
      <c r="BA2" t="s">
        <v>5</v>
      </c>
      <c r="BB2" t="s">
        <v>5</v>
      </c>
      <c r="BC2" t="s">
        <v>5</v>
      </c>
      <c r="BE2" t="s">
        <v>1</v>
      </c>
      <c r="BF2" t="s">
        <v>2</v>
      </c>
      <c r="BG2" t="s">
        <v>3</v>
      </c>
      <c r="BH2" t="s">
        <v>4</v>
      </c>
      <c r="BI2" t="s">
        <v>118</v>
      </c>
      <c r="BJ2" t="s">
        <v>5</v>
      </c>
      <c r="BK2" t="s">
        <v>5</v>
      </c>
      <c r="BL2" t="s">
        <v>5</v>
      </c>
      <c r="BM2" t="s">
        <v>16</v>
      </c>
      <c r="BO2" t="s">
        <v>1</v>
      </c>
      <c r="BP2" t="s">
        <v>2</v>
      </c>
      <c r="BQ2" t="s">
        <v>3</v>
      </c>
      <c r="BR2" t="s">
        <v>4</v>
      </c>
      <c r="BS2" t="s">
        <v>118</v>
      </c>
      <c r="BT2" t="s">
        <v>5</v>
      </c>
      <c r="BU2" t="s">
        <v>5</v>
      </c>
      <c r="BV2" t="s">
        <v>5</v>
      </c>
      <c r="BY2" t="s">
        <v>16</v>
      </c>
      <c r="BZ2" t="s">
        <v>1</v>
      </c>
      <c r="CA2" t="s">
        <v>2</v>
      </c>
      <c r="CB2" t="s">
        <v>3</v>
      </c>
      <c r="CC2" t="s">
        <v>4</v>
      </c>
      <c r="CD2" t="s">
        <v>118</v>
      </c>
      <c r="CE2" t="s">
        <v>5</v>
      </c>
      <c r="CF2" t="s">
        <v>5</v>
      </c>
      <c r="CG2" t="s">
        <v>5</v>
      </c>
      <c r="CH2" t="s">
        <v>379</v>
      </c>
      <c r="CI2" t="s">
        <v>380</v>
      </c>
      <c r="CJ2" t="s">
        <v>385</v>
      </c>
      <c r="CK2" t="s">
        <v>382</v>
      </c>
      <c r="CL2" t="s">
        <v>381</v>
      </c>
      <c r="CM2" t="s">
        <v>389</v>
      </c>
    </row>
    <row r="3" spans="1:91" x14ac:dyDescent="0.25">
      <c r="A3" t="s">
        <v>43</v>
      </c>
      <c r="C3" t="s">
        <v>129</v>
      </c>
      <c r="D3">
        <v>15</v>
      </c>
      <c r="E3">
        <v>0</v>
      </c>
      <c r="F3">
        <v>0.5</v>
      </c>
      <c r="G3">
        <f>E3/F3</f>
        <v>0</v>
      </c>
      <c r="L3" t="s">
        <v>203</v>
      </c>
      <c r="M3">
        <v>21</v>
      </c>
      <c r="N3">
        <v>0.25</v>
      </c>
      <c r="O3">
        <v>0.25</v>
      </c>
      <c r="P3">
        <f>N3/O3</f>
        <v>1</v>
      </c>
      <c r="U3" t="s">
        <v>93</v>
      </c>
      <c r="V3">
        <v>22</v>
      </c>
      <c r="W3">
        <v>1</v>
      </c>
      <c r="X3">
        <v>0.75</v>
      </c>
      <c r="Y3">
        <f>W3/X3</f>
        <v>1.3333333333333333</v>
      </c>
      <c r="AD3" t="s">
        <v>277</v>
      </c>
      <c r="AE3">
        <v>16</v>
      </c>
      <c r="AF3">
        <v>1</v>
      </c>
      <c r="AG3">
        <v>1</v>
      </c>
      <c r="AH3">
        <f>AF3/AG3</f>
        <v>1</v>
      </c>
      <c r="AI3" s="1" t="s">
        <v>278</v>
      </c>
      <c r="AJ3" s="1" t="s">
        <v>109</v>
      </c>
      <c r="AM3" t="s">
        <v>317</v>
      </c>
      <c r="AN3">
        <v>18</v>
      </c>
      <c r="AO3">
        <v>0</v>
      </c>
      <c r="AP3">
        <v>1</v>
      </c>
      <c r="AQ3">
        <f>AO3/AP3</f>
        <v>0</v>
      </c>
      <c r="AV3" t="s">
        <v>83</v>
      </c>
      <c r="AW3">
        <v>34</v>
      </c>
      <c r="AX3">
        <v>0.5</v>
      </c>
      <c r="AY3">
        <v>2.5</v>
      </c>
      <c r="AZ3">
        <f>AX3/AY3</f>
        <v>0.2</v>
      </c>
      <c r="BA3" s="1" t="s">
        <v>84</v>
      </c>
      <c r="BE3" t="s">
        <v>21</v>
      </c>
      <c r="BF3">
        <v>16</v>
      </c>
      <c r="BG3">
        <v>1</v>
      </c>
      <c r="BH3">
        <v>3</v>
      </c>
      <c r="BI3">
        <f>BG3/BH3</f>
        <v>0.33333333333333331</v>
      </c>
      <c r="BJ3" s="1" t="s">
        <v>23</v>
      </c>
      <c r="BM3" t="s">
        <v>22</v>
      </c>
      <c r="BO3" t="s">
        <v>390</v>
      </c>
      <c r="BP3" t="s">
        <v>91</v>
      </c>
      <c r="BQ3">
        <v>0</v>
      </c>
      <c r="BR3">
        <v>0</v>
      </c>
      <c r="BS3" t="e">
        <f>BQ3/BR3</f>
        <v>#DIV/0!</v>
      </c>
      <c r="BT3" s="1" t="s">
        <v>391</v>
      </c>
      <c r="BX3" t="s">
        <v>0</v>
      </c>
      <c r="BY3" t="s">
        <v>8</v>
      </c>
      <c r="BZ3" t="s">
        <v>200</v>
      </c>
      <c r="CA3">
        <v>304</v>
      </c>
      <c r="CB3">
        <v>7.5</v>
      </c>
      <c r="CC3">
        <v>3.5</v>
      </c>
      <c r="CD3">
        <f t="shared" ref="CD3:CD15" si="0">CB3/CC3</f>
        <v>2.1428571428571428</v>
      </c>
      <c r="CE3" s="1" t="s">
        <v>201</v>
      </c>
      <c r="CF3" s="1" t="s">
        <v>109</v>
      </c>
      <c r="CH3">
        <f>CB3+CB4+CB5+CB12+CB13</f>
        <v>26</v>
      </c>
      <c r="CI3">
        <f>CB6+CB7+CB8+CB9+CB10+CB11+CB14</f>
        <v>27</v>
      </c>
      <c r="CJ3">
        <f>CC3+CC4+CC5+CC6+CC7+CC8+CC9+CC10+CC11+CC12+CC13+CC14+CC15</f>
        <v>26</v>
      </c>
      <c r="CK3">
        <v>26</v>
      </c>
      <c r="CL3">
        <f>CK3-CJ3</f>
        <v>0</v>
      </c>
      <c r="CM3">
        <f>CA3+CA4+CA5+CA6+CA7+CA8+CA9+CA10+CA11+CA12+CA13+CA14</f>
        <v>2727</v>
      </c>
    </row>
    <row r="4" spans="1:91" x14ac:dyDescent="0.25">
      <c r="C4" t="s">
        <v>130</v>
      </c>
      <c r="D4">
        <v>15</v>
      </c>
      <c r="E4">
        <v>0</v>
      </c>
      <c r="F4">
        <v>0.5</v>
      </c>
      <c r="G4">
        <f t="shared" ref="G4:G56" si="1">E4/F4</f>
        <v>0</v>
      </c>
      <c r="L4" t="s">
        <v>204</v>
      </c>
      <c r="M4">
        <v>24</v>
      </c>
      <c r="N4">
        <v>0.5</v>
      </c>
      <c r="O4">
        <v>0.25</v>
      </c>
      <c r="P4">
        <f t="shared" ref="P4:P68" si="2">N4/O4</f>
        <v>2</v>
      </c>
      <c r="U4" t="s">
        <v>94</v>
      </c>
      <c r="V4">
        <v>22</v>
      </c>
      <c r="W4">
        <v>1</v>
      </c>
      <c r="X4">
        <v>0.75</v>
      </c>
      <c r="Y4">
        <f t="shared" ref="Y4:Y28" si="3">W4/X4</f>
        <v>1.3333333333333333</v>
      </c>
      <c r="AD4" t="s">
        <v>279</v>
      </c>
      <c r="AE4">
        <v>16</v>
      </c>
      <c r="AF4">
        <v>1</v>
      </c>
      <c r="AG4">
        <v>1</v>
      </c>
      <c r="AH4">
        <f t="shared" ref="AH4:AH42" si="4">AF4/AG4</f>
        <v>1</v>
      </c>
      <c r="AI4" s="1" t="s">
        <v>278</v>
      </c>
      <c r="AJ4" s="1" t="s">
        <v>109</v>
      </c>
      <c r="AM4" t="s">
        <v>318</v>
      </c>
      <c r="AN4">
        <v>18</v>
      </c>
      <c r="AO4">
        <v>2</v>
      </c>
      <c r="AP4">
        <v>1.5</v>
      </c>
      <c r="AQ4">
        <f t="shared" ref="AQ4:AQ60" si="5">AO4/AP4</f>
        <v>1.3333333333333333</v>
      </c>
      <c r="AV4" t="s">
        <v>85</v>
      </c>
      <c r="AW4">
        <v>39</v>
      </c>
      <c r="AX4">
        <v>0</v>
      </c>
      <c r="AY4">
        <v>6</v>
      </c>
      <c r="AZ4">
        <f t="shared" ref="AZ4:AZ7" si="6">AX4/AY4</f>
        <v>0</v>
      </c>
      <c r="BA4" s="1" t="s">
        <v>27</v>
      </c>
      <c r="BB4" s="1" t="s">
        <v>86</v>
      </c>
      <c r="BE4" t="s">
        <v>24</v>
      </c>
      <c r="BF4">
        <v>24</v>
      </c>
      <c r="BG4">
        <v>1.5</v>
      </c>
      <c r="BH4">
        <v>3.5</v>
      </c>
      <c r="BI4">
        <f t="shared" ref="BI4:BI28" si="7">BG4/BH4</f>
        <v>0.42857142857142855</v>
      </c>
      <c r="BJ4" s="1" t="s">
        <v>25</v>
      </c>
      <c r="BM4" t="s">
        <v>22</v>
      </c>
      <c r="BO4" t="s">
        <v>392</v>
      </c>
      <c r="BP4" t="s">
        <v>91</v>
      </c>
      <c r="BQ4">
        <v>0</v>
      </c>
      <c r="BR4">
        <v>0</v>
      </c>
      <c r="BS4" t="e">
        <f t="shared" ref="BS4:BS20" si="8">BQ4/BR4</f>
        <v>#DIV/0!</v>
      </c>
      <c r="BT4" s="1" t="s">
        <v>393</v>
      </c>
      <c r="BX4" t="s">
        <v>6</v>
      </c>
      <c r="BY4" t="s">
        <v>9</v>
      </c>
      <c r="BZ4" t="s">
        <v>275</v>
      </c>
      <c r="CA4">
        <v>1270</v>
      </c>
      <c r="CB4">
        <v>13</v>
      </c>
      <c r="CC4">
        <v>4.5</v>
      </c>
      <c r="CD4">
        <f t="shared" si="0"/>
        <v>2.8888888888888888</v>
      </c>
      <c r="CE4" s="1" t="s">
        <v>143</v>
      </c>
      <c r="CF4" s="1" t="s">
        <v>229</v>
      </c>
    </row>
    <row r="5" spans="1:91" x14ac:dyDescent="0.25">
      <c r="A5" t="s">
        <v>44</v>
      </c>
      <c r="C5" t="s">
        <v>131</v>
      </c>
      <c r="D5">
        <v>19</v>
      </c>
      <c r="E5">
        <v>0.5</v>
      </c>
      <c r="F5">
        <v>1</v>
      </c>
      <c r="G5">
        <f t="shared" si="1"/>
        <v>0.5</v>
      </c>
      <c r="L5" t="s">
        <v>205</v>
      </c>
      <c r="M5">
        <v>29</v>
      </c>
      <c r="N5">
        <v>0</v>
      </c>
      <c r="O5">
        <v>0.25</v>
      </c>
      <c r="P5">
        <f t="shared" si="2"/>
        <v>0</v>
      </c>
      <c r="U5" t="s">
        <v>95</v>
      </c>
      <c r="V5">
        <v>24</v>
      </c>
      <c r="W5">
        <v>0.5</v>
      </c>
      <c r="X5">
        <v>0.25</v>
      </c>
      <c r="Y5">
        <f t="shared" si="3"/>
        <v>2</v>
      </c>
      <c r="AD5" t="s">
        <v>280</v>
      </c>
      <c r="AE5">
        <v>22</v>
      </c>
      <c r="AF5">
        <v>0.5</v>
      </c>
      <c r="AG5">
        <v>0.5</v>
      </c>
      <c r="AH5">
        <f t="shared" si="4"/>
        <v>1</v>
      </c>
      <c r="AM5" t="s">
        <v>319</v>
      </c>
      <c r="AN5">
        <v>23</v>
      </c>
      <c r="AO5">
        <v>1.75</v>
      </c>
      <c r="AP5">
        <v>2.25</v>
      </c>
      <c r="AQ5">
        <f t="shared" si="5"/>
        <v>0.77777777777777779</v>
      </c>
      <c r="AR5" s="1" t="s">
        <v>143</v>
      </c>
      <c r="AS5" s="1" t="s">
        <v>229</v>
      </c>
      <c r="AV5" t="s">
        <v>87</v>
      </c>
      <c r="AW5">
        <v>43</v>
      </c>
      <c r="AX5">
        <v>0.5</v>
      </c>
      <c r="AY5">
        <v>0.25</v>
      </c>
      <c r="AZ5">
        <f t="shared" si="6"/>
        <v>2</v>
      </c>
      <c r="BE5" t="s">
        <v>26</v>
      </c>
      <c r="BF5">
        <v>40</v>
      </c>
      <c r="BG5">
        <v>3</v>
      </c>
      <c r="BH5">
        <v>4.5</v>
      </c>
      <c r="BI5">
        <f t="shared" si="7"/>
        <v>0.66666666666666663</v>
      </c>
      <c r="BJ5" s="1" t="s">
        <v>27</v>
      </c>
      <c r="BM5" t="s">
        <v>22</v>
      </c>
      <c r="BO5" t="s">
        <v>394</v>
      </c>
      <c r="BP5" t="s">
        <v>91</v>
      </c>
      <c r="BQ5">
        <v>0</v>
      </c>
      <c r="BR5">
        <v>0</v>
      </c>
      <c r="BS5" t="e">
        <f t="shared" si="8"/>
        <v>#DIV/0!</v>
      </c>
      <c r="BT5" s="1" t="s">
        <v>395</v>
      </c>
      <c r="BX5" t="s">
        <v>7</v>
      </c>
      <c r="BY5" t="s">
        <v>7</v>
      </c>
      <c r="BZ5" t="s">
        <v>125</v>
      </c>
      <c r="CA5">
        <v>104</v>
      </c>
      <c r="CB5">
        <v>5</v>
      </c>
      <c r="CC5">
        <v>1.5</v>
      </c>
      <c r="CD5">
        <f t="shared" si="0"/>
        <v>3.3333333333333335</v>
      </c>
    </row>
    <row r="6" spans="1:91" x14ac:dyDescent="0.25">
      <c r="C6" t="s">
        <v>132</v>
      </c>
      <c r="D6">
        <v>19</v>
      </c>
      <c r="E6">
        <v>1.5</v>
      </c>
      <c r="F6">
        <v>1.5</v>
      </c>
      <c r="G6">
        <f t="shared" si="1"/>
        <v>1</v>
      </c>
      <c r="L6" t="s">
        <v>206</v>
      </c>
      <c r="M6">
        <v>29</v>
      </c>
      <c r="N6">
        <v>0.5</v>
      </c>
      <c r="O6">
        <v>0.25</v>
      </c>
      <c r="P6">
        <f t="shared" si="2"/>
        <v>2</v>
      </c>
      <c r="U6" t="s">
        <v>96</v>
      </c>
      <c r="V6">
        <v>26</v>
      </c>
      <c r="W6">
        <v>2</v>
      </c>
      <c r="X6">
        <v>1</v>
      </c>
      <c r="Y6">
        <f t="shared" si="3"/>
        <v>2</v>
      </c>
      <c r="AD6" t="s">
        <v>281</v>
      </c>
      <c r="AE6">
        <v>72</v>
      </c>
      <c r="AF6">
        <v>5</v>
      </c>
      <c r="AG6">
        <v>2</v>
      </c>
      <c r="AH6">
        <f t="shared" si="4"/>
        <v>2.5</v>
      </c>
      <c r="AM6" t="s">
        <v>321</v>
      </c>
      <c r="AN6">
        <v>24</v>
      </c>
      <c r="AO6">
        <v>2</v>
      </c>
      <c r="AP6">
        <v>2.5</v>
      </c>
      <c r="AQ6">
        <f t="shared" si="5"/>
        <v>0.8</v>
      </c>
      <c r="AR6" s="1" t="s">
        <v>143</v>
      </c>
      <c r="AS6" s="1" t="s">
        <v>229</v>
      </c>
      <c r="AV6" t="s">
        <v>88</v>
      </c>
      <c r="AW6">
        <v>55</v>
      </c>
      <c r="AX6">
        <v>0</v>
      </c>
      <c r="AY6">
        <v>12</v>
      </c>
      <c r="AZ6">
        <f t="shared" si="6"/>
        <v>0</v>
      </c>
      <c r="BA6" s="1" t="s">
        <v>89</v>
      </c>
      <c r="BB6" s="1" t="s">
        <v>25</v>
      </c>
      <c r="BE6" t="s">
        <v>28</v>
      </c>
      <c r="BF6">
        <v>19</v>
      </c>
      <c r="BG6">
        <v>0</v>
      </c>
      <c r="BH6">
        <v>3</v>
      </c>
      <c r="BI6">
        <f t="shared" si="7"/>
        <v>0</v>
      </c>
      <c r="BJ6" s="1" t="s">
        <v>30</v>
      </c>
      <c r="BK6" s="1" t="s">
        <v>31</v>
      </c>
      <c r="BL6" s="1" t="s">
        <v>32</v>
      </c>
      <c r="BM6" t="s">
        <v>29</v>
      </c>
      <c r="BO6" t="s">
        <v>396</v>
      </c>
      <c r="BP6" t="s">
        <v>91</v>
      </c>
      <c r="BQ6">
        <v>0</v>
      </c>
      <c r="BR6">
        <v>0</v>
      </c>
      <c r="BS6" t="e">
        <f t="shared" si="8"/>
        <v>#DIV/0!</v>
      </c>
      <c r="BT6" s="1" t="s">
        <v>397</v>
      </c>
      <c r="BX6" t="s">
        <v>10</v>
      </c>
      <c r="BY6" t="s">
        <v>3</v>
      </c>
      <c r="BZ6" t="s">
        <v>308</v>
      </c>
      <c r="CA6">
        <v>292</v>
      </c>
      <c r="CB6">
        <v>9</v>
      </c>
      <c r="CC6">
        <v>4</v>
      </c>
      <c r="CD6">
        <f t="shared" si="0"/>
        <v>2.25</v>
      </c>
    </row>
    <row r="7" spans="1:91" x14ac:dyDescent="0.25">
      <c r="A7" t="s">
        <v>92</v>
      </c>
      <c r="C7" t="s">
        <v>133</v>
      </c>
      <c r="D7">
        <v>22</v>
      </c>
      <c r="E7">
        <v>1.5</v>
      </c>
      <c r="F7">
        <v>1.5</v>
      </c>
      <c r="G7">
        <f t="shared" si="1"/>
        <v>1</v>
      </c>
      <c r="L7" t="s">
        <v>207</v>
      </c>
      <c r="M7">
        <v>29</v>
      </c>
      <c r="N7">
        <v>0.5</v>
      </c>
      <c r="O7">
        <v>0.25</v>
      </c>
      <c r="P7">
        <f t="shared" si="2"/>
        <v>2</v>
      </c>
      <c r="U7" t="s">
        <v>97</v>
      </c>
      <c r="V7">
        <v>26</v>
      </c>
      <c r="W7">
        <v>0</v>
      </c>
      <c r="X7">
        <v>0.25</v>
      </c>
      <c r="Y7">
        <f t="shared" si="3"/>
        <v>0</v>
      </c>
      <c r="AD7" t="s">
        <v>282</v>
      </c>
      <c r="AE7">
        <v>74</v>
      </c>
      <c r="AF7">
        <v>5</v>
      </c>
      <c r="AG7">
        <v>3</v>
      </c>
      <c r="AH7">
        <f t="shared" si="4"/>
        <v>1.6666666666666667</v>
      </c>
      <c r="AI7" s="1" t="s">
        <v>143</v>
      </c>
      <c r="AJ7" s="1" t="s">
        <v>155</v>
      </c>
      <c r="AM7" t="s">
        <v>322</v>
      </c>
      <c r="AN7">
        <v>24</v>
      </c>
      <c r="AO7">
        <v>2.5</v>
      </c>
      <c r="AP7">
        <v>5</v>
      </c>
      <c r="AQ7">
        <f t="shared" si="5"/>
        <v>0.5</v>
      </c>
      <c r="AR7" s="1" t="s">
        <v>25</v>
      </c>
      <c r="AV7" t="s">
        <v>90</v>
      </c>
      <c r="AW7" t="s">
        <v>91</v>
      </c>
      <c r="AX7">
        <v>4</v>
      </c>
      <c r="AY7">
        <v>4</v>
      </c>
      <c r="AZ7">
        <f t="shared" si="6"/>
        <v>1</v>
      </c>
      <c r="BE7" t="s">
        <v>33</v>
      </c>
      <c r="BF7">
        <v>20</v>
      </c>
      <c r="BG7">
        <v>0</v>
      </c>
      <c r="BH7">
        <v>4</v>
      </c>
      <c r="BI7">
        <f t="shared" si="7"/>
        <v>0</v>
      </c>
      <c r="BJ7" s="1" t="s">
        <v>34</v>
      </c>
      <c r="BK7" s="1" t="s">
        <v>35</v>
      </c>
      <c r="BL7" s="1" t="s">
        <v>36</v>
      </c>
      <c r="BM7" t="s">
        <v>29</v>
      </c>
      <c r="BO7" t="s">
        <v>398</v>
      </c>
      <c r="BP7" t="s">
        <v>91</v>
      </c>
      <c r="BQ7">
        <v>0</v>
      </c>
      <c r="BR7">
        <v>0</v>
      </c>
      <c r="BS7" t="e">
        <f t="shared" si="8"/>
        <v>#DIV/0!</v>
      </c>
      <c r="BT7" s="1" t="s">
        <v>399</v>
      </c>
      <c r="BX7" t="s">
        <v>11</v>
      </c>
      <c r="BY7" t="s">
        <v>12</v>
      </c>
      <c r="BZ7" t="s">
        <v>376</v>
      </c>
      <c r="CA7">
        <v>488</v>
      </c>
      <c r="CB7">
        <v>8.5</v>
      </c>
      <c r="CC7">
        <v>5</v>
      </c>
      <c r="CD7">
        <f t="shared" si="0"/>
        <v>1.7</v>
      </c>
      <c r="CE7" s="1" t="s">
        <v>377</v>
      </c>
    </row>
    <row r="8" spans="1:91" x14ac:dyDescent="0.25">
      <c r="C8" t="s">
        <v>134</v>
      </c>
      <c r="D8">
        <v>24</v>
      </c>
      <c r="E8">
        <v>0.5</v>
      </c>
      <c r="F8">
        <v>1.5</v>
      </c>
      <c r="G8">
        <f t="shared" si="1"/>
        <v>0.33333333333333331</v>
      </c>
      <c r="H8" s="1" t="s">
        <v>135</v>
      </c>
      <c r="I8" s="1" t="s">
        <v>109</v>
      </c>
      <c r="L8" t="s">
        <v>208</v>
      </c>
      <c r="M8">
        <v>29</v>
      </c>
      <c r="N8">
        <v>0.5</v>
      </c>
      <c r="O8">
        <v>0.25</v>
      </c>
      <c r="P8">
        <f t="shared" si="2"/>
        <v>2</v>
      </c>
      <c r="U8" t="s">
        <v>98</v>
      </c>
      <c r="V8">
        <v>28</v>
      </c>
      <c r="W8">
        <v>2.25</v>
      </c>
      <c r="X8">
        <v>1</v>
      </c>
      <c r="Y8">
        <f t="shared" si="3"/>
        <v>2.25</v>
      </c>
      <c r="AD8" t="s">
        <v>283</v>
      </c>
      <c r="AE8">
        <v>79</v>
      </c>
      <c r="AF8">
        <v>4.5</v>
      </c>
      <c r="AG8">
        <v>3.5</v>
      </c>
      <c r="AH8">
        <f t="shared" si="4"/>
        <v>1.2857142857142858</v>
      </c>
      <c r="AI8" s="1" t="s">
        <v>25</v>
      </c>
      <c r="AJ8" s="1" t="s">
        <v>115</v>
      </c>
      <c r="AK8" s="1" t="s">
        <v>161</v>
      </c>
      <c r="AM8" t="s">
        <v>323</v>
      </c>
      <c r="AN8">
        <v>25</v>
      </c>
      <c r="AO8">
        <v>1</v>
      </c>
      <c r="AP8">
        <v>1</v>
      </c>
      <c r="AQ8">
        <f t="shared" si="5"/>
        <v>1</v>
      </c>
      <c r="AR8" s="1" t="s">
        <v>115</v>
      </c>
      <c r="AS8" s="1" t="s">
        <v>109</v>
      </c>
      <c r="BE8" t="s">
        <v>37</v>
      </c>
      <c r="BF8">
        <v>20</v>
      </c>
      <c r="BG8">
        <v>0</v>
      </c>
      <c r="BH8">
        <v>3</v>
      </c>
      <c r="BI8">
        <f t="shared" si="7"/>
        <v>0</v>
      </c>
      <c r="BJ8" s="1" t="s">
        <v>38</v>
      </c>
      <c r="BK8" s="1" t="s">
        <v>39</v>
      </c>
      <c r="BL8" s="1" t="s">
        <v>40</v>
      </c>
      <c r="BM8" t="s">
        <v>29</v>
      </c>
      <c r="BO8" t="s">
        <v>400</v>
      </c>
      <c r="BP8" t="s">
        <v>91</v>
      </c>
      <c r="BQ8">
        <v>0</v>
      </c>
      <c r="BR8">
        <v>0</v>
      </c>
      <c r="BS8" t="e">
        <f t="shared" si="8"/>
        <v>#DIV/0!</v>
      </c>
      <c r="BT8" s="1" t="s">
        <v>401</v>
      </c>
      <c r="BX8" t="s">
        <v>13</v>
      </c>
      <c r="BY8" t="s">
        <v>13</v>
      </c>
      <c r="BZ8" t="s">
        <v>87</v>
      </c>
      <c r="CA8">
        <v>43</v>
      </c>
      <c r="CB8">
        <v>0.5</v>
      </c>
      <c r="CC8">
        <v>0.25</v>
      </c>
      <c r="CD8">
        <f t="shared" si="0"/>
        <v>2</v>
      </c>
    </row>
    <row r="9" spans="1:91" x14ac:dyDescent="0.25">
      <c r="A9" t="s">
        <v>257</v>
      </c>
      <c r="C9" t="s">
        <v>136</v>
      </c>
      <c r="D9">
        <v>26</v>
      </c>
      <c r="E9">
        <v>1</v>
      </c>
      <c r="F9">
        <v>0.5</v>
      </c>
      <c r="G9">
        <f t="shared" si="1"/>
        <v>2</v>
      </c>
      <c r="L9" t="s">
        <v>209</v>
      </c>
      <c r="M9">
        <v>29</v>
      </c>
      <c r="N9">
        <v>0.5</v>
      </c>
      <c r="O9">
        <v>0.25</v>
      </c>
      <c r="P9">
        <f t="shared" si="2"/>
        <v>2</v>
      </c>
      <c r="U9" t="s">
        <v>99</v>
      </c>
      <c r="V9">
        <v>29</v>
      </c>
      <c r="W9">
        <v>0.5</v>
      </c>
      <c r="X9">
        <v>0.25</v>
      </c>
      <c r="Y9">
        <f t="shared" si="3"/>
        <v>2</v>
      </c>
      <c r="AD9" t="s">
        <v>284</v>
      </c>
      <c r="AE9">
        <v>90</v>
      </c>
      <c r="AF9">
        <v>0.25</v>
      </c>
      <c r="AG9">
        <v>0</v>
      </c>
      <c r="AH9" t="e">
        <f t="shared" si="4"/>
        <v>#DIV/0!</v>
      </c>
      <c r="AM9" t="s">
        <v>320</v>
      </c>
      <c r="AN9">
        <v>26</v>
      </c>
      <c r="AO9">
        <v>2.5</v>
      </c>
      <c r="AP9">
        <v>2.75</v>
      </c>
      <c r="AQ9">
        <f t="shared" si="5"/>
        <v>0.90909090909090906</v>
      </c>
      <c r="AR9" s="1" t="s">
        <v>143</v>
      </c>
      <c r="AS9" s="1" t="s">
        <v>229</v>
      </c>
      <c r="BE9" t="s">
        <v>41</v>
      </c>
      <c r="BF9">
        <v>20</v>
      </c>
      <c r="BG9">
        <v>0</v>
      </c>
      <c r="BH9">
        <v>1</v>
      </c>
      <c r="BI9">
        <f t="shared" si="7"/>
        <v>0</v>
      </c>
      <c r="BJ9" s="1" t="s">
        <v>45</v>
      </c>
      <c r="BK9" s="1" t="s">
        <v>46</v>
      </c>
      <c r="BL9" s="1" t="s">
        <v>47</v>
      </c>
      <c r="BM9" t="s">
        <v>29</v>
      </c>
      <c r="BO9" t="s">
        <v>402</v>
      </c>
      <c r="BP9" t="s">
        <v>91</v>
      </c>
      <c r="BQ9">
        <v>1</v>
      </c>
      <c r="BR9">
        <v>0</v>
      </c>
      <c r="BS9" t="e">
        <f t="shared" si="8"/>
        <v>#DIV/0!</v>
      </c>
      <c r="BT9" s="1" t="s">
        <v>403</v>
      </c>
      <c r="BX9" t="s">
        <v>14</v>
      </c>
      <c r="BY9" t="s">
        <v>22</v>
      </c>
      <c r="BZ9" t="s">
        <v>26</v>
      </c>
      <c r="CA9">
        <v>40</v>
      </c>
      <c r="CB9">
        <v>3</v>
      </c>
      <c r="CC9">
        <v>4.5</v>
      </c>
      <c r="CD9">
        <f t="shared" si="0"/>
        <v>0.66666666666666663</v>
      </c>
      <c r="CE9" s="1" t="s">
        <v>27</v>
      </c>
    </row>
    <row r="10" spans="1:91" x14ac:dyDescent="0.25">
      <c r="C10" t="s">
        <v>137</v>
      </c>
      <c r="D10">
        <v>29</v>
      </c>
      <c r="E10">
        <v>1</v>
      </c>
      <c r="F10">
        <v>0.75</v>
      </c>
      <c r="G10">
        <f t="shared" si="1"/>
        <v>1.3333333333333333</v>
      </c>
      <c r="L10" t="s">
        <v>210</v>
      </c>
      <c r="M10">
        <v>30</v>
      </c>
      <c r="N10">
        <v>4</v>
      </c>
      <c r="O10">
        <v>3</v>
      </c>
      <c r="P10">
        <f t="shared" si="2"/>
        <v>1.3333333333333333</v>
      </c>
      <c r="U10" t="s">
        <v>100</v>
      </c>
      <c r="V10">
        <v>35</v>
      </c>
      <c r="W10">
        <v>1</v>
      </c>
      <c r="X10">
        <v>0.5</v>
      </c>
      <c r="Y10">
        <f t="shared" si="3"/>
        <v>2</v>
      </c>
      <c r="AD10" t="s">
        <v>285</v>
      </c>
      <c r="AE10">
        <v>112</v>
      </c>
      <c r="AF10">
        <v>5</v>
      </c>
      <c r="AG10">
        <v>5</v>
      </c>
      <c r="AH10">
        <f t="shared" si="4"/>
        <v>1</v>
      </c>
      <c r="AI10" s="1" t="s">
        <v>108</v>
      </c>
      <c r="AJ10" s="1" t="s">
        <v>286</v>
      </c>
      <c r="AK10" s="1" t="s">
        <v>287</v>
      </c>
      <c r="AM10" t="s">
        <v>324</v>
      </c>
      <c r="AN10">
        <v>26</v>
      </c>
      <c r="AO10">
        <v>3.5</v>
      </c>
      <c r="AP10">
        <v>2.5</v>
      </c>
      <c r="AQ10">
        <f t="shared" si="5"/>
        <v>1.4</v>
      </c>
      <c r="BE10" t="s">
        <v>48</v>
      </c>
      <c r="BF10">
        <v>22</v>
      </c>
      <c r="BG10">
        <v>0</v>
      </c>
      <c r="BH10">
        <v>1.5</v>
      </c>
      <c r="BI10">
        <f t="shared" si="7"/>
        <v>0</v>
      </c>
      <c r="BJ10" s="1" t="s">
        <v>49</v>
      </c>
      <c r="BK10" s="1" t="s">
        <v>50</v>
      </c>
      <c r="BL10" s="1" t="s">
        <v>51</v>
      </c>
      <c r="BM10" t="s">
        <v>29</v>
      </c>
      <c r="BO10" t="s">
        <v>404</v>
      </c>
      <c r="BP10" t="s">
        <v>91</v>
      </c>
      <c r="BQ10">
        <v>1</v>
      </c>
      <c r="BR10">
        <v>0</v>
      </c>
      <c r="BS10" t="e">
        <f t="shared" si="8"/>
        <v>#DIV/0!</v>
      </c>
      <c r="BT10" s="1" t="s">
        <v>405</v>
      </c>
      <c r="BX10" t="s">
        <v>14</v>
      </c>
      <c r="BY10" t="s">
        <v>29</v>
      </c>
      <c r="CD10" t="e">
        <f t="shared" si="0"/>
        <v>#DIV/0!</v>
      </c>
    </row>
    <row r="11" spans="1:91" x14ac:dyDescent="0.25">
      <c r="C11" t="s">
        <v>138</v>
      </c>
      <c r="D11">
        <v>30</v>
      </c>
      <c r="E11">
        <v>2</v>
      </c>
      <c r="F11">
        <v>1</v>
      </c>
      <c r="G11">
        <f t="shared" si="1"/>
        <v>2</v>
      </c>
      <c r="L11" t="s">
        <v>211</v>
      </c>
      <c r="M11">
        <v>32</v>
      </c>
      <c r="N11">
        <v>2</v>
      </c>
      <c r="O11">
        <v>1.5</v>
      </c>
      <c r="P11">
        <f t="shared" si="2"/>
        <v>1.3333333333333333</v>
      </c>
      <c r="U11" t="s">
        <v>101</v>
      </c>
      <c r="V11">
        <v>35</v>
      </c>
      <c r="W11">
        <v>2.5</v>
      </c>
      <c r="X11">
        <v>2</v>
      </c>
      <c r="Y11">
        <f t="shared" si="3"/>
        <v>1.25</v>
      </c>
      <c r="AD11" t="s">
        <v>288</v>
      </c>
      <c r="AE11">
        <v>118</v>
      </c>
      <c r="AF11">
        <v>6</v>
      </c>
      <c r="AG11">
        <v>2</v>
      </c>
      <c r="AH11">
        <f t="shared" si="4"/>
        <v>3</v>
      </c>
      <c r="AM11" t="s">
        <v>325</v>
      </c>
      <c r="AN11">
        <v>30</v>
      </c>
      <c r="AO11">
        <v>3</v>
      </c>
      <c r="AP11">
        <v>1.5</v>
      </c>
      <c r="AQ11">
        <f t="shared" si="5"/>
        <v>2</v>
      </c>
      <c r="BE11" t="s">
        <v>52</v>
      </c>
      <c r="BF11">
        <v>24</v>
      </c>
      <c r="BG11">
        <v>0</v>
      </c>
      <c r="BH11">
        <v>4</v>
      </c>
      <c r="BI11">
        <f t="shared" si="7"/>
        <v>0</v>
      </c>
      <c r="BJ11" s="1" t="s">
        <v>53</v>
      </c>
      <c r="BK11" s="1" t="s">
        <v>54</v>
      </c>
      <c r="BL11" s="1" t="s">
        <v>55</v>
      </c>
      <c r="BM11" t="s">
        <v>29</v>
      </c>
      <c r="BO11" t="s">
        <v>406</v>
      </c>
      <c r="BP11" t="s">
        <v>91</v>
      </c>
      <c r="BQ11">
        <v>0</v>
      </c>
      <c r="BR11">
        <v>0</v>
      </c>
      <c r="BS11" t="e">
        <f t="shared" si="8"/>
        <v>#DIV/0!</v>
      </c>
      <c r="BT11" s="1" t="s">
        <v>407</v>
      </c>
      <c r="BX11" t="s">
        <v>14</v>
      </c>
      <c r="BY11" t="s">
        <v>67</v>
      </c>
      <c r="BZ11" t="s">
        <v>71</v>
      </c>
      <c r="CA11">
        <v>134</v>
      </c>
      <c r="CB11">
        <v>4</v>
      </c>
      <c r="CC11">
        <v>1</v>
      </c>
      <c r="CD11">
        <f t="shared" si="0"/>
        <v>4</v>
      </c>
      <c r="CE11" s="1" t="s">
        <v>72</v>
      </c>
    </row>
    <row r="12" spans="1:91" x14ac:dyDescent="0.25">
      <c r="C12" t="s">
        <v>139</v>
      </c>
      <c r="D12">
        <v>30</v>
      </c>
      <c r="E12">
        <v>0</v>
      </c>
      <c r="F12">
        <v>0.5</v>
      </c>
      <c r="G12">
        <f t="shared" si="1"/>
        <v>0</v>
      </c>
      <c r="L12" t="s">
        <v>212</v>
      </c>
      <c r="M12">
        <v>33</v>
      </c>
      <c r="N12">
        <v>3</v>
      </c>
      <c r="O12">
        <v>1.25</v>
      </c>
      <c r="P12">
        <f t="shared" si="2"/>
        <v>2.4</v>
      </c>
      <c r="U12" t="s">
        <v>102</v>
      </c>
      <c r="V12">
        <v>38</v>
      </c>
      <c r="W12">
        <v>2</v>
      </c>
      <c r="X12">
        <v>1</v>
      </c>
      <c r="Y12">
        <f t="shared" si="3"/>
        <v>2</v>
      </c>
      <c r="AD12" t="s">
        <v>289</v>
      </c>
      <c r="AE12">
        <v>131</v>
      </c>
      <c r="AF12">
        <v>6</v>
      </c>
      <c r="AG12">
        <v>3</v>
      </c>
      <c r="AH12">
        <f t="shared" si="4"/>
        <v>2</v>
      </c>
      <c r="AI12" s="1" t="s">
        <v>143</v>
      </c>
      <c r="AJ12" s="1" t="s">
        <v>229</v>
      </c>
      <c r="AM12" t="s">
        <v>326</v>
      </c>
      <c r="AN12">
        <v>31</v>
      </c>
      <c r="AO12">
        <v>2.5</v>
      </c>
      <c r="AP12">
        <v>1.25</v>
      </c>
      <c r="AQ12">
        <f t="shared" si="5"/>
        <v>2</v>
      </c>
      <c r="BE12" t="s">
        <v>56</v>
      </c>
      <c r="BF12">
        <v>26</v>
      </c>
      <c r="BG12">
        <v>0.25</v>
      </c>
      <c r="BH12">
        <v>0.5</v>
      </c>
      <c r="BI12">
        <f t="shared" si="7"/>
        <v>0.5</v>
      </c>
      <c r="BM12" t="s">
        <v>29</v>
      </c>
      <c r="BO12" t="s">
        <v>408</v>
      </c>
      <c r="BP12" t="s">
        <v>91</v>
      </c>
      <c r="BQ12">
        <v>1</v>
      </c>
      <c r="BR12">
        <v>0</v>
      </c>
      <c r="BS12" t="e">
        <f t="shared" si="8"/>
        <v>#DIV/0!</v>
      </c>
      <c r="BT12" s="1" t="s">
        <v>409</v>
      </c>
      <c r="BX12" t="s">
        <v>14</v>
      </c>
      <c r="BY12" t="s">
        <v>74</v>
      </c>
      <c r="CD12" t="e">
        <f t="shared" si="0"/>
        <v>#DIV/0!</v>
      </c>
    </row>
    <row r="13" spans="1:91" x14ac:dyDescent="0.25">
      <c r="C13" t="s">
        <v>140</v>
      </c>
      <c r="D13">
        <v>31</v>
      </c>
      <c r="E13">
        <v>1.5</v>
      </c>
      <c r="F13">
        <v>0.5</v>
      </c>
      <c r="G13">
        <f t="shared" si="1"/>
        <v>3</v>
      </c>
      <c r="L13" t="s">
        <v>213</v>
      </c>
      <c r="M13">
        <v>34</v>
      </c>
      <c r="N13">
        <v>0.5</v>
      </c>
      <c r="O13">
        <v>0.25</v>
      </c>
      <c r="P13">
        <f t="shared" si="2"/>
        <v>2</v>
      </c>
      <c r="U13" t="s">
        <v>107</v>
      </c>
      <c r="V13">
        <v>39</v>
      </c>
      <c r="W13">
        <v>3</v>
      </c>
      <c r="X13">
        <v>3.5</v>
      </c>
      <c r="Y13">
        <f t="shared" si="3"/>
        <v>0.8571428571428571</v>
      </c>
      <c r="Z13" s="1" t="s">
        <v>108</v>
      </c>
      <c r="AA13" s="1" t="s">
        <v>109</v>
      </c>
      <c r="AD13" t="s">
        <v>290</v>
      </c>
      <c r="AE13">
        <v>135</v>
      </c>
      <c r="AF13">
        <v>6</v>
      </c>
      <c r="AG13">
        <v>3</v>
      </c>
      <c r="AH13">
        <f t="shared" si="4"/>
        <v>2</v>
      </c>
      <c r="AI13" s="1" t="s">
        <v>25</v>
      </c>
      <c r="AJ13" s="1" t="s">
        <v>143</v>
      </c>
      <c r="AK13" s="1" t="s">
        <v>190</v>
      </c>
      <c r="AM13" t="s">
        <v>327</v>
      </c>
      <c r="AN13">
        <v>31</v>
      </c>
      <c r="AO13">
        <v>3</v>
      </c>
      <c r="AP13">
        <v>2.5</v>
      </c>
      <c r="AQ13">
        <f t="shared" si="5"/>
        <v>1.2</v>
      </c>
      <c r="BE13" t="s">
        <v>57</v>
      </c>
      <c r="BF13">
        <v>30</v>
      </c>
      <c r="BG13">
        <v>0</v>
      </c>
      <c r="BH13">
        <v>1.75</v>
      </c>
      <c r="BI13">
        <f t="shared" si="7"/>
        <v>0</v>
      </c>
      <c r="BJ13" s="1" t="s">
        <v>58</v>
      </c>
      <c r="BM13" t="s">
        <v>29</v>
      </c>
      <c r="BO13" t="s">
        <v>410</v>
      </c>
      <c r="BP13" t="s">
        <v>91</v>
      </c>
      <c r="BQ13">
        <v>1</v>
      </c>
      <c r="BR13">
        <v>0</v>
      </c>
      <c r="BS13" t="e">
        <f t="shared" si="8"/>
        <v>#DIV/0!</v>
      </c>
      <c r="BT13" s="1" t="s">
        <v>411</v>
      </c>
      <c r="BX13" t="s">
        <v>14</v>
      </c>
      <c r="BY13" t="s">
        <v>20</v>
      </c>
      <c r="BZ13" t="s">
        <v>76</v>
      </c>
      <c r="CA13">
        <v>24</v>
      </c>
      <c r="CB13">
        <v>0.5</v>
      </c>
      <c r="CC13">
        <v>0.25</v>
      </c>
      <c r="CD13">
        <f t="shared" si="0"/>
        <v>2</v>
      </c>
    </row>
    <row r="14" spans="1:91" x14ac:dyDescent="0.25">
      <c r="C14" t="s">
        <v>141</v>
      </c>
      <c r="D14">
        <v>32</v>
      </c>
      <c r="E14">
        <v>2</v>
      </c>
      <c r="F14">
        <v>2</v>
      </c>
      <c r="G14">
        <f t="shared" si="1"/>
        <v>1</v>
      </c>
      <c r="H14" s="1" t="s">
        <v>126</v>
      </c>
      <c r="L14" t="s">
        <v>214</v>
      </c>
      <c r="M14">
        <v>34</v>
      </c>
      <c r="N14">
        <v>0.5</v>
      </c>
      <c r="O14">
        <v>0.25</v>
      </c>
      <c r="P14">
        <f t="shared" si="2"/>
        <v>2</v>
      </c>
      <c r="U14" t="s">
        <v>110</v>
      </c>
      <c r="V14">
        <v>39</v>
      </c>
      <c r="W14">
        <v>0.5</v>
      </c>
      <c r="X14">
        <v>0.25</v>
      </c>
      <c r="Y14">
        <f t="shared" si="3"/>
        <v>2</v>
      </c>
      <c r="AD14" t="s">
        <v>291</v>
      </c>
      <c r="AE14">
        <v>138</v>
      </c>
      <c r="AF14">
        <v>7</v>
      </c>
      <c r="AG14">
        <v>7.5</v>
      </c>
      <c r="AH14">
        <f t="shared" si="4"/>
        <v>0.93333333333333335</v>
      </c>
      <c r="AI14" s="1" t="s">
        <v>143</v>
      </c>
      <c r="AJ14" s="1" t="s">
        <v>27</v>
      </c>
      <c r="AK14" s="1" t="s">
        <v>292</v>
      </c>
      <c r="AM14" t="s">
        <v>328</v>
      </c>
      <c r="AN14">
        <v>31</v>
      </c>
      <c r="AO14">
        <v>3</v>
      </c>
      <c r="AP14">
        <v>2.5</v>
      </c>
      <c r="AQ14">
        <f t="shared" si="5"/>
        <v>1.2</v>
      </c>
      <c r="BE14" t="s">
        <v>59</v>
      </c>
      <c r="BF14">
        <v>30</v>
      </c>
      <c r="BG14">
        <v>0</v>
      </c>
      <c r="BH14">
        <v>7</v>
      </c>
      <c r="BI14">
        <f t="shared" si="7"/>
        <v>0</v>
      </c>
      <c r="BJ14" s="1" t="s">
        <v>60</v>
      </c>
      <c r="BK14" s="1" t="s">
        <v>54</v>
      </c>
      <c r="BL14" s="1" t="s">
        <v>55</v>
      </c>
      <c r="BM14" t="s">
        <v>29</v>
      </c>
      <c r="BX14" t="s">
        <v>14</v>
      </c>
      <c r="BY14" t="s">
        <v>19</v>
      </c>
      <c r="BZ14" t="s">
        <v>78</v>
      </c>
      <c r="CA14">
        <v>28</v>
      </c>
      <c r="CB14">
        <v>2</v>
      </c>
      <c r="CC14">
        <v>1.5</v>
      </c>
      <c r="CD14">
        <f t="shared" si="0"/>
        <v>1.3333333333333333</v>
      </c>
    </row>
    <row r="15" spans="1:91" x14ac:dyDescent="0.25">
      <c r="C15" t="s">
        <v>142</v>
      </c>
      <c r="D15">
        <v>33</v>
      </c>
      <c r="E15">
        <v>2.5</v>
      </c>
      <c r="F15">
        <v>1.5</v>
      </c>
      <c r="G15">
        <f t="shared" si="1"/>
        <v>1.6666666666666667</v>
      </c>
      <c r="H15" s="1" t="s">
        <v>143</v>
      </c>
      <c r="I15" s="1" t="s">
        <v>144</v>
      </c>
      <c r="L15" t="s">
        <v>215</v>
      </c>
      <c r="M15">
        <v>35</v>
      </c>
      <c r="N15">
        <v>3</v>
      </c>
      <c r="O15">
        <v>3</v>
      </c>
      <c r="P15">
        <f t="shared" si="2"/>
        <v>1</v>
      </c>
      <c r="Q15" s="1" t="s">
        <v>216</v>
      </c>
      <c r="U15" t="s">
        <v>111</v>
      </c>
      <c r="V15">
        <v>43</v>
      </c>
      <c r="W15">
        <v>4</v>
      </c>
      <c r="X15">
        <v>2.5</v>
      </c>
      <c r="Y15">
        <f t="shared" si="3"/>
        <v>1.6</v>
      </c>
      <c r="AD15" t="s">
        <v>293</v>
      </c>
      <c r="AE15">
        <v>158</v>
      </c>
      <c r="AF15">
        <v>8</v>
      </c>
      <c r="AG15">
        <v>5</v>
      </c>
      <c r="AH15">
        <f t="shared" si="4"/>
        <v>1.6</v>
      </c>
      <c r="AI15" s="1" t="s">
        <v>108</v>
      </c>
      <c r="AJ15" s="1" t="s">
        <v>268</v>
      </c>
      <c r="AM15" t="s">
        <v>329</v>
      </c>
      <c r="AN15">
        <v>33</v>
      </c>
      <c r="AO15">
        <v>2</v>
      </c>
      <c r="AP15">
        <v>2</v>
      </c>
      <c r="AQ15">
        <f t="shared" si="5"/>
        <v>1</v>
      </c>
      <c r="AR15" s="1" t="s">
        <v>115</v>
      </c>
      <c r="AS15" s="1" t="s">
        <v>109</v>
      </c>
      <c r="BE15" t="s">
        <v>61</v>
      </c>
      <c r="BF15">
        <v>32</v>
      </c>
      <c r="BG15">
        <v>0.5</v>
      </c>
      <c r="BH15">
        <v>1</v>
      </c>
      <c r="BI15">
        <f t="shared" si="7"/>
        <v>0.5</v>
      </c>
      <c r="BJ15" s="1" t="s">
        <v>62</v>
      </c>
      <c r="BM15" t="s">
        <v>29</v>
      </c>
      <c r="BX15" t="s">
        <v>17</v>
      </c>
      <c r="BY15" t="s">
        <v>18</v>
      </c>
      <c r="BZ15" t="s">
        <v>402</v>
      </c>
      <c r="CA15" t="s">
        <v>91</v>
      </c>
      <c r="CB15">
        <v>1</v>
      </c>
      <c r="CC15">
        <v>0</v>
      </c>
      <c r="CD15" t="e">
        <f t="shared" si="0"/>
        <v>#DIV/0!</v>
      </c>
      <c r="CE15" s="1" t="s">
        <v>403</v>
      </c>
    </row>
    <row r="16" spans="1:91" x14ac:dyDescent="0.25">
      <c r="C16" t="s">
        <v>145</v>
      </c>
      <c r="D16">
        <v>34</v>
      </c>
      <c r="E16">
        <v>2</v>
      </c>
      <c r="F16">
        <v>1</v>
      </c>
      <c r="G16">
        <f t="shared" si="1"/>
        <v>2</v>
      </c>
      <c r="L16" t="s">
        <v>217</v>
      </c>
      <c r="M16">
        <v>35</v>
      </c>
      <c r="N16">
        <v>1</v>
      </c>
      <c r="O16">
        <v>0.5</v>
      </c>
      <c r="P16">
        <f t="shared" si="2"/>
        <v>2</v>
      </c>
      <c r="U16" t="s">
        <v>112</v>
      </c>
      <c r="V16">
        <v>44</v>
      </c>
      <c r="W16">
        <v>4</v>
      </c>
      <c r="X16">
        <v>2</v>
      </c>
      <c r="Y16">
        <f t="shared" si="3"/>
        <v>2</v>
      </c>
      <c r="AD16" t="s">
        <v>294</v>
      </c>
      <c r="AE16">
        <v>160</v>
      </c>
      <c r="AF16">
        <v>8</v>
      </c>
      <c r="AG16">
        <v>8</v>
      </c>
      <c r="AH16">
        <f t="shared" si="4"/>
        <v>1</v>
      </c>
      <c r="AM16" t="s">
        <v>330</v>
      </c>
      <c r="AN16">
        <v>35</v>
      </c>
      <c r="AO16">
        <v>3.5</v>
      </c>
      <c r="AP16">
        <v>5</v>
      </c>
      <c r="AQ16">
        <f t="shared" si="5"/>
        <v>0.7</v>
      </c>
      <c r="AR16" s="1" t="s">
        <v>25</v>
      </c>
      <c r="BE16" t="s">
        <v>63</v>
      </c>
      <c r="BF16">
        <v>34</v>
      </c>
      <c r="BG16">
        <v>0.25</v>
      </c>
      <c r="BH16">
        <v>0.25</v>
      </c>
      <c r="BI16">
        <f t="shared" si="7"/>
        <v>1</v>
      </c>
      <c r="BM16" t="s">
        <v>29</v>
      </c>
    </row>
    <row r="17" spans="3:65" x14ac:dyDescent="0.25">
      <c r="C17" t="s">
        <v>146</v>
      </c>
      <c r="D17">
        <v>36</v>
      </c>
      <c r="E17">
        <v>1.5</v>
      </c>
      <c r="F17">
        <v>0.5</v>
      </c>
      <c r="G17">
        <f t="shared" si="1"/>
        <v>3</v>
      </c>
      <c r="L17" t="s">
        <v>218</v>
      </c>
      <c r="M17">
        <v>42</v>
      </c>
      <c r="N17">
        <v>0.25</v>
      </c>
      <c r="O17">
        <v>0.1</v>
      </c>
      <c r="P17">
        <f t="shared" si="2"/>
        <v>2.5</v>
      </c>
      <c r="U17" t="s">
        <v>113</v>
      </c>
      <c r="V17">
        <v>46</v>
      </c>
      <c r="W17">
        <v>3</v>
      </c>
      <c r="X17">
        <v>1</v>
      </c>
      <c r="Y17">
        <f t="shared" si="3"/>
        <v>3</v>
      </c>
      <c r="AD17" t="s">
        <v>295</v>
      </c>
      <c r="AE17">
        <v>160</v>
      </c>
      <c r="AF17">
        <v>7</v>
      </c>
      <c r="AG17">
        <v>4.5</v>
      </c>
      <c r="AH17">
        <f t="shared" si="4"/>
        <v>1.5555555555555556</v>
      </c>
      <c r="AI17" s="1" t="s">
        <v>143</v>
      </c>
      <c r="AJ17" s="1" t="s">
        <v>161</v>
      </c>
      <c r="AM17" t="s">
        <v>331</v>
      </c>
      <c r="AN17">
        <v>35</v>
      </c>
      <c r="AO17">
        <v>2</v>
      </c>
      <c r="AP17">
        <v>6</v>
      </c>
      <c r="AQ17">
        <f t="shared" si="5"/>
        <v>0.33333333333333331</v>
      </c>
      <c r="AR17" s="1" t="s">
        <v>27</v>
      </c>
      <c r="BE17" t="s">
        <v>64</v>
      </c>
      <c r="BF17">
        <v>35</v>
      </c>
      <c r="BG17">
        <v>0</v>
      </c>
      <c r="BH17">
        <v>0.25</v>
      </c>
      <c r="BI17">
        <f t="shared" si="7"/>
        <v>0</v>
      </c>
      <c r="BJ17" s="1" t="s">
        <v>49</v>
      </c>
      <c r="BK17" s="1" t="s">
        <v>50</v>
      </c>
      <c r="BL17" s="1" t="s">
        <v>51</v>
      </c>
      <c r="BM17" t="s">
        <v>29</v>
      </c>
    </row>
    <row r="18" spans="3:65" x14ac:dyDescent="0.25">
      <c r="C18" t="s">
        <v>147</v>
      </c>
      <c r="D18">
        <v>37</v>
      </c>
      <c r="E18">
        <v>2.5</v>
      </c>
      <c r="F18">
        <v>1.75</v>
      </c>
      <c r="G18">
        <f t="shared" si="1"/>
        <v>1.4285714285714286</v>
      </c>
      <c r="H18" s="1" t="s">
        <v>148</v>
      </c>
      <c r="I18" s="1" t="s">
        <v>109</v>
      </c>
      <c r="L18" t="s">
        <v>219</v>
      </c>
      <c r="M18">
        <v>43</v>
      </c>
      <c r="N18">
        <v>0.5</v>
      </c>
      <c r="O18">
        <v>0.25</v>
      </c>
      <c r="P18">
        <f t="shared" si="2"/>
        <v>2</v>
      </c>
      <c r="U18" t="s">
        <v>114</v>
      </c>
      <c r="V18">
        <v>48</v>
      </c>
      <c r="W18">
        <v>2.5</v>
      </c>
      <c r="X18">
        <v>1</v>
      </c>
      <c r="Y18">
        <f t="shared" si="3"/>
        <v>2.5</v>
      </c>
      <c r="Z18" s="1" t="s">
        <v>115</v>
      </c>
      <c r="AD18" t="s">
        <v>296</v>
      </c>
      <c r="AE18">
        <v>160</v>
      </c>
      <c r="AF18">
        <v>7.5</v>
      </c>
      <c r="AG18">
        <v>5.5</v>
      </c>
      <c r="AH18">
        <f t="shared" si="4"/>
        <v>1.3636363636363635</v>
      </c>
      <c r="AI18" s="1" t="s">
        <v>27</v>
      </c>
      <c r="AJ18" s="1" t="s">
        <v>201</v>
      </c>
      <c r="AK18" s="1" t="s">
        <v>190</v>
      </c>
      <c r="AM18" t="s">
        <v>332</v>
      </c>
      <c r="AN18">
        <v>36</v>
      </c>
      <c r="AO18">
        <v>3</v>
      </c>
      <c r="AP18">
        <v>2</v>
      </c>
      <c r="AQ18">
        <f t="shared" si="5"/>
        <v>1.5</v>
      </c>
      <c r="AR18" s="1" t="s">
        <v>25</v>
      </c>
      <c r="BE18" t="s">
        <v>65</v>
      </c>
      <c r="BF18">
        <v>37</v>
      </c>
      <c r="BG18">
        <v>0.75</v>
      </c>
      <c r="BH18">
        <v>1</v>
      </c>
      <c r="BI18">
        <f t="shared" si="7"/>
        <v>0.75</v>
      </c>
      <c r="BJ18" s="1" t="s">
        <v>62</v>
      </c>
      <c r="BM18" t="s">
        <v>29</v>
      </c>
    </row>
    <row r="19" spans="3:65" x14ac:dyDescent="0.25">
      <c r="C19" t="s">
        <v>149</v>
      </c>
      <c r="D19">
        <v>38</v>
      </c>
      <c r="E19">
        <v>3.25</v>
      </c>
      <c r="F19">
        <v>2</v>
      </c>
      <c r="G19">
        <f t="shared" si="1"/>
        <v>1.625</v>
      </c>
      <c r="H19" s="1" t="s">
        <v>143</v>
      </c>
      <c r="I19" s="1" t="s">
        <v>144</v>
      </c>
      <c r="L19" t="s">
        <v>220</v>
      </c>
      <c r="M19">
        <v>43</v>
      </c>
      <c r="N19">
        <v>2</v>
      </c>
      <c r="O19">
        <v>0.75</v>
      </c>
      <c r="P19">
        <f t="shared" si="2"/>
        <v>2.6666666666666665</v>
      </c>
      <c r="U19" t="s">
        <v>116</v>
      </c>
      <c r="V19">
        <v>50</v>
      </c>
      <c r="W19">
        <v>3.75</v>
      </c>
      <c r="X19">
        <v>2</v>
      </c>
      <c r="Y19">
        <f t="shared" si="3"/>
        <v>1.875</v>
      </c>
      <c r="AD19" t="s">
        <v>297</v>
      </c>
      <c r="AE19">
        <v>169</v>
      </c>
      <c r="AF19">
        <v>7</v>
      </c>
      <c r="AG19">
        <v>4.5</v>
      </c>
      <c r="AH19">
        <f t="shared" si="4"/>
        <v>1.5555555555555556</v>
      </c>
      <c r="AI19" s="1" t="s">
        <v>143</v>
      </c>
      <c r="AJ19" s="1" t="s">
        <v>155</v>
      </c>
      <c r="AM19" t="s">
        <v>333</v>
      </c>
      <c r="AN19">
        <v>36</v>
      </c>
      <c r="AO19">
        <v>3</v>
      </c>
      <c r="AP19">
        <v>6</v>
      </c>
      <c r="AQ19">
        <f t="shared" si="5"/>
        <v>0.5</v>
      </c>
      <c r="AR19" s="1" t="s">
        <v>25</v>
      </c>
      <c r="AS19" s="1" t="s">
        <v>27</v>
      </c>
      <c r="BE19" t="s">
        <v>66</v>
      </c>
      <c r="BF19">
        <v>11</v>
      </c>
      <c r="BG19">
        <v>0</v>
      </c>
      <c r="BH19">
        <v>-2</v>
      </c>
      <c r="BI19">
        <f t="shared" si="7"/>
        <v>0</v>
      </c>
      <c r="BJ19" s="1" t="s">
        <v>68</v>
      </c>
      <c r="BM19" t="s">
        <v>67</v>
      </c>
    </row>
    <row r="20" spans="3:65" x14ac:dyDescent="0.25">
      <c r="C20" t="s">
        <v>150</v>
      </c>
      <c r="D20">
        <v>38</v>
      </c>
      <c r="E20">
        <v>2</v>
      </c>
      <c r="F20">
        <v>1</v>
      </c>
      <c r="G20">
        <f t="shared" si="1"/>
        <v>2</v>
      </c>
      <c r="H20" s="1" t="s">
        <v>151</v>
      </c>
      <c r="I20" s="1" t="s">
        <v>109</v>
      </c>
      <c r="L20" t="s">
        <v>221</v>
      </c>
      <c r="M20">
        <v>44</v>
      </c>
      <c r="N20">
        <v>4</v>
      </c>
      <c r="O20">
        <v>2</v>
      </c>
      <c r="P20">
        <f t="shared" si="2"/>
        <v>2</v>
      </c>
      <c r="U20" t="s">
        <v>117</v>
      </c>
      <c r="V20">
        <v>57</v>
      </c>
      <c r="W20">
        <v>3</v>
      </c>
      <c r="X20">
        <v>1.5</v>
      </c>
      <c r="Y20">
        <f t="shared" si="3"/>
        <v>2</v>
      </c>
      <c r="AD20" t="s">
        <v>298</v>
      </c>
      <c r="AE20">
        <v>182</v>
      </c>
      <c r="AF20">
        <v>8</v>
      </c>
      <c r="AG20">
        <v>5</v>
      </c>
      <c r="AH20">
        <f t="shared" si="4"/>
        <v>1.6</v>
      </c>
      <c r="AM20" t="s">
        <v>334</v>
      </c>
      <c r="AN20">
        <v>39</v>
      </c>
      <c r="AO20">
        <v>0.5</v>
      </c>
      <c r="AP20">
        <v>2</v>
      </c>
      <c r="AQ20">
        <f t="shared" si="5"/>
        <v>0.25</v>
      </c>
      <c r="AR20" s="1" t="s">
        <v>315</v>
      </c>
      <c r="BE20" t="s">
        <v>69</v>
      </c>
      <c r="BF20">
        <v>61</v>
      </c>
      <c r="BG20">
        <v>3</v>
      </c>
      <c r="BH20">
        <v>1</v>
      </c>
      <c r="BI20">
        <f t="shared" si="7"/>
        <v>3</v>
      </c>
      <c r="BJ20" s="1" t="s">
        <v>70</v>
      </c>
      <c r="BM20" t="s">
        <v>67</v>
      </c>
    </row>
    <row r="21" spans="3:65" x14ac:dyDescent="0.25">
      <c r="C21" t="s">
        <v>152</v>
      </c>
      <c r="D21">
        <v>39</v>
      </c>
      <c r="E21">
        <v>0.5</v>
      </c>
      <c r="F21">
        <v>0.25</v>
      </c>
      <c r="G21">
        <f t="shared" si="1"/>
        <v>2</v>
      </c>
      <c r="H21" s="1" t="s">
        <v>84</v>
      </c>
      <c r="I21" s="1" t="s">
        <v>153</v>
      </c>
      <c r="L21" t="s">
        <v>222</v>
      </c>
      <c r="M21">
        <v>49</v>
      </c>
      <c r="N21">
        <v>3</v>
      </c>
      <c r="O21">
        <v>1.25</v>
      </c>
      <c r="P21">
        <f t="shared" si="2"/>
        <v>2.4</v>
      </c>
      <c r="Q21" s="1" t="s">
        <v>108</v>
      </c>
      <c r="R21" s="1" t="s">
        <v>155</v>
      </c>
      <c r="U21" t="s">
        <v>119</v>
      </c>
      <c r="V21">
        <v>63</v>
      </c>
      <c r="W21">
        <v>4.5</v>
      </c>
      <c r="X21">
        <v>2.25</v>
      </c>
      <c r="Y21">
        <f t="shared" si="3"/>
        <v>2</v>
      </c>
      <c r="AD21" t="s">
        <v>299</v>
      </c>
      <c r="AE21">
        <v>197</v>
      </c>
      <c r="AF21">
        <v>7</v>
      </c>
      <c r="AG21">
        <v>6</v>
      </c>
      <c r="AH21">
        <f t="shared" si="4"/>
        <v>1.1666666666666667</v>
      </c>
      <c r="AI21" s="1" t="s">
        <v>27</v>
      </c>
      <c r="AJ21" s="1" t="s">
        <v>126</v>
      </c>
      <c r="AK21" s="1" t="s">
        <v>161</v>
      </c>
      <c r="AM21" t="s">
        <v>335</v>
      </c>
      <c r="AN21">
        <v>41</v>
      </c>
      <c r="AO21">
        <v>3.5</v>
      </c>
      <c r="AP21">
        <v>2.75</v>
      </c>
      <c r="AQ21">
        <f t="shared" si="5"/>
        <v>1.2727272727272727</v>
      </c>
      <c r="AR21" s="1" t="s">
        <v>143</v>
      </c>
      <c r="AS21" s="1" t="s">
        <v>229</v>
      </c>
      <c r="BE21" t="s">
        <v>71</v>
      </c>
      <c r="BF21">
        <v>134</v>
      </c>
      <c r="BG21">
        <v>4</v>
      </c>
      <c r="BH21">
        <v>1</v>
      </c>
      <c r="BI21">
        <f t="shared" si="7"/>
        <v>4</v>
      </c>
      <c r="BJ21" s="1" t="s">
        <v>72</v>
      </c>
      <c r="BM21" t="s">
        <v>67</v>
      </c>
    </row>
    <row r="22" spans="3:65" x14ac:dyDescent="0.25">
      <c r="C22" t="s">
        <v>154</v>
      </c>
      <c r="D22">
        <v>40</v>
      </c>
      <c r="E22">
        <v>1.5</v>
      </c>
      <c r="F22">
        <v>0.5</v>
      </c>
      <c r="G22">
        <f t="shared" si="1"/>
        <v>3</v>
      </c>
      <c r="H22" s="1" t="s">
        <v>126</v>
      </c>
      <c r="I22" s="1" t="s">
        <v>155</v>
      </c>
      <c r="L22" t="s">
        <v>223</v>
      </c>
      <c r="M22">
        <v>49</v>
      </c>
      <c r="N22">
        <v>2</v>
      </c>
      <c r="O22">
        <v>1</v>
      </c>
      <c r="P22">
        <f t="shared" si="2"/>
        <v>2</v>
      </c>
      <c r="Q22" s="1" t="s">
        <v>108</v>
      </c>
      <c r="R22" s="1" t="s">
        <v>155</v>
      </c>
      <c r="U22" t="s">
        <v>120</v>
      </c>
      <c r="V22">
        <v>66</v>
      </c>
      <c r="W22">
        <v>2.25</v>
      </c>
      <c r="X22">
        <v>0.75</v>
      </c>
      <c r="Y22">
        <f t="shared" si="3"/>
        <v>3</v>
      </c>
      <c r="AD22" t="s">
        <v>300</v>
      </c>
      <c r="AE22">
        <v>210</v>
      </c>
      <c r="AF22">
        <v>7</v>
      </c>
      <c r="AG22">
        <v>6.5</v>
      </c>
      <c r="AH22">
        <f t="shared" si="4"/>
        <v>1.0769230769230769</v>
      </c>
      <c r="AI22" s="1" t="s">
        <v>25</v>
      </c>
      <c r="AJ22" s="1" t="s">
        <v>201</v>
      </c>
      <c r="AK22" s="1" t="s">
        <v>229</v>
      </c>
      <c r="AM22" t="s">
        <v>336</v>
      </c>
      <c r="AN22">
        <v>42</v>
      </c>
      <c r="AO22">
        <v>2</v>
      </c>
      <c r="AP22">
        <v>2.5</v>
      </c>
      <c r="AQ22">
        <f t="shared" si="5"/>
        <v>0.8</v>
      </c>
      <c r="AR22" s="1" t="s">
        <v>337</v>
      </c>
      <c r="BE22" t="s">
        <v>73</v>
      </c>
      <c r="BF22">
        <v>34</v>
      </c>
      <c r="BG22">
        <v>0.25</v>
      </c>
      <c r="BH22">
        <v>0.25</v>
      </c>
      <c r="BI22">
        <f t="shared" si="7"/>
        <v>1</v>
      </c>
      <c r="BM22" t="s">
        <v>74</v>
      </c>
    </row>
    <row r="23" spans="3:65" x14ac:dyDescent="0.25">
      <c r="C23" t="s">
        <v>156</v>
      </c>
      <c r="D23">
        <v>41</v>
      </c>
      <c r="E23">
        <v>2</v>
      </c>
      <c r="F23">
        <v>1.5</v>
      </c>
      <c r="G23">
        <f t="shared" si="1"/>
        <v>1.3333333333333333</v>
      </c>
      <c r="H23" s="1" t="s">
        <v>143</v>
      </c>
      <c r="I23" s="1" t="s">
        <v>144</v>
      </c>
      <c r="L23" t="s">
        <v>224</v>
      </c>
      <c r="M23">
        <v>50</v>
      </c>
      <c r="N23">
        <v>2</v>
      </c>
      <c r="O23">
        <v>1</v>
      </c>
      <c r="P23">
        <f t="shared" si="2"/>
        <v>2</v>
      </c>
      <c r="U23" t="s">
        <v>121</v>
      </c>
      <c r="V23">
        <v>69</v>
      </c>
      <c r="W23">
        <v>5</v>
      </c>
      <c r="X23">
        <v>4</v>
      </c>
      <c r="Y23">
        <f t="shared" si="3"/>
        <v>1.25</v>
      </c>
      <c r="AD23" t="s">
        <v>301</v>
      </c>
      <c r="AE23">
        <v>216</v>
      </c>
      <c r="AF23">
        <v>7.5</v>
      </c>
      <c r="AG23">
        <v>3.75</v>
      </c>
      <c r="AH23">
        <f t="shared" si="4"/>
        <v>2</v>
      </c>
      <c r="AI23" s="1" t="s">
        <v>143</v>
      </c>
      <c r="AJ23" s="1" t="s">
        <v>155</v>
      </c>
      <c r="AM23" t="s">
        <v>338</v>
      </c>
      <c r="AN23">
        <v>42</v>
      </c>
      <c r="AO23">
        <v>4</v>
      </c>
      <c r="AP23">
        <v>3.25</v>
      </c>
      <c r="AQ23">
        <f t="shared" si="5"/>
        <v>1.2307692307692308</v>
      </c>
      <c r="BE23" t="s">
        <v>75</v>
      </c>
      <c r="BF23">
        <v>39</v>
      </c>
      <c r="BG23">
        <v>0.15</v>
      </c>
      <c r="BH23">
        <v>0.1</v>
      </c>
      <c r="BI23">
        <f t="shared" si="7"/>
        <v>1.4999999999999998</v>
      </c>
      <c r="BM23" t="s">
        <v>74</v>
      </c>
    </row>
    <row r="24" spans="3:65" x14ac:dyDescent="0.25">
      <c r="C24" t="s">
        <v>157</v>
      </c>
      <c r="D24">
        <v>41</v>
      </c>
      <c r="E24">
        <v>2</v>
      </c>
      <c r="F24">
        <v>2</v>
      </c>
      <c r="G24">
        <f t="shared" si="1"/>
        <v>1</v>
      </c>
      <c r="H24" s="1" t="s">
        <v>108</v>
      </c>
      <c r="I24" s="1" t="s">
        <v>109</v>
      </c>
      <c r="L24" t="s">
        <v>225</v>
      </c>
      <c r="M24">
        <v>51</v>
      </c>
      <c r="N24">
        <v>3</v>
      </c>
      <c r="O24">
        <v>1</v>
      </c>
      <c r="P24">
        <f t="shared" si="2"/>
        <v>3</v>
      </c>
      <c r="U24" t="s">
        <v>122</v>
      </c>
      <c r="V24">
        <v>72</v>
      </c>
      <c r="W24">
        <v>0</v>
      </c>
      <c r="X24">
        <v>0</v>
      </c>
      <c r="Y24" t="e">
        <f t="shared" si="3"/>
        <v>#DIV/0!</v>
      </c>
      <c r="AD24" t="s">
        <v>302</v>
      </c>
      <c r="AE24">
        <v>216</v>
      </c>
      <c r="AF24">
        <v>9</v>
      </c>
      <c r="AG24">
        <v>6</v>
      </c>
      <c r="AH24">
        <f t="shared" si="4"/>
        <v>1.5</v>
      </c>
      <c r="AI24" s="1" t="s">
        <v>108</v>
      </c>
      <c r="AJ24" s="1" t="s">
        <v>268</v>
      </c>
      <c r="AM24" t="s">
        <v>339</v>
      </c>
      <c r="AN24">
        <v>45</v>
      </c>
      <c r="AO24">
        <v>3</v>
      </c>
      <c r="AP24">
        <v>4</v>
      </c>
      <c r="AQ24">
        <f t="shared" si="5"/>
        <v>0.75</v>
      </c>
      <c r="AR24" s="1" t="s">
        <v>187</v>
      </c>
      <c r="BE24" t="s">
        <v>76</v>
      </c>
      <c r="BF24">
        <v>24</v>
      </c>
      <c r="BG24">
        <v>0.5</v>
      </c>
      <c r="BH24">
        <v>0.25</v>
      </c>
      <c r="BI24">
        <f t="shared" si="7"/>
        <v>2</v>
      </c>
      <c r="BM24" t="s">
        <v>20</v>
      </c>
    </row>
    <row r="25" spans="3:65" x14ac:dyDescent="0.25">
      <c r="C25" t="s">
        <v>158</v>
      </c>
      <c r="D25">
        <v>42</v>
      </c>
      <c r="E25">
        <v>2</v>
      </c>
      <c r="F25">
        <v>1</v>
      </c>
      <c r="G25">
        <f t="shared" si="1"/>
        <v>2</v>
      </c>
      <c r="L25" t="s">
        <v>226</v>
      </c>
      <c r="M25">
        <v>51</v>
      </c>
      <c r="N25">
        <v>3</v>
      </c>
      <c r="O25">
        <v>1</v>
      </c>
      <c r="P25">
        <f t="shared" si="2"/>
        <v>3</v>
      </c>
      <c r="U25" t="s">
        <v>123</v>
      </c>
      <c r="V25">
        <v>89</v>
      </c>
      <c r="W25">
        <v>5.5</v>
      </c>
      <c r="X25">
        <v>2.5</v>
      </c>
      <c r="Y25">
        <f t="shared" si="3"/>
        <v>2.2000000000000002</v>
      </c>
      <c r="AD25" t="s">
        <v>303</v>
      </c>
      <c r="AE25">
        <v>232</v>
      </c>
      <c r="AF25">
        <v>8</v>
      </c>
      <c r="AG25">
        <v>5</v>
      </c>
      <c r="AH25">
        <f t="shared" si="4"/>
        <v>1.6</v>
      </c>
      <c r="AI25" s="1" t="s">
        <v>143</v>
      </c>
      <c r="AJ25" s="1" t="s">
        <v>229</v>
      </c>
      <c r="AM25" t="s">
        <v>340</v>
      </c>
      <c r="AN25">
        <v>47</v>
      </c>
      <c r="AO25">
        <v>3</v>
      </c>
      <c r="AP25">
        <v>2.5</v>
      </c>
      <c r="AQ25">
        <f t="shared" si="5"/>
        <v>1.2</v>
      </c>
      <c r="AR25" s="1" t="s">
        <v>143</v>
      </c>
      <c r="BE25" t="s">
        <v>77</v>
      </c>
      <c r="BF25">
        <v>80</v>
      </c>
      <c r="BG25">
        <v>0</v>
      </c>
      <c r="BH25">
        <v>0</v>
      </c>
      <c r="BI25" t="e">
        <f t="shared" si="7"/>
        <v>#DIV/0!</v>
      </c>
      <c r="BM25" t="s">
        <v>20</v>
      </c>
    </row>
    <row r="26" spans="3:65" x14ac:dyDescent="0.25">
      <c r="C26" t="s">
        <v>159</v>
      </c>
      <c r="D26">
        <v>43</v>
      </c>
      <c r="E26">
        <v>1</v>
      </c>
      <c r="F26">
        <v>2</v>
      </c>
      <c r="G26">
        <f t="shared" si="1"/>
        <v>0.5</v>
      </c>
      <c r="H26" s="1" t="s">
        <v>160</v>
      </c>
      <c r="I26" s="1" t="s">
        <v>144</v>
      </c>
      <c r="J26" s="1" t="s">
        <v>161</v>
      </c>
      <c r="L26" t="s">
        <v>227</v>
      </c>
      <c r="M26">
        <v>54</v>
      </c>
      <c r="N26">
        <v>1.5</v>
      </c>
      <c r="O26">
        <v>0.75</v>
      </c>
      <c r="P26">
        <f t="shared" si="2"/>
        <v>2</v>
      </c>
      <c r="Q26" s="1" t="s">
        <v>108</v>
      </c>
      <c r="R26" s="1" t="s">
        <v>155</v>
      </c>
      <c r="U26" t="s">
        <v>124</v>
      </c>
      <c r="V26">
        <v>95</v>
      </c>
      <c r="W26">
        <v>2</v>
      </c>
      <c r="X26">
        <v>0.25</v>
      </c>
      <c r="Y26">
        <f t="shared" si="3"/>
        <v>8</v>
      </c>
      <c r="AD26" t="s">
        <v>304</v>
      </c>
      <c r="AE26">
        <v>246</v>
      </c>
      <c r="AF26">
        <v>8</v>
      </c>
      <c r="AG26">
        <v>4.75</v>
      </c>
      <c r="AH26">
        <f t="shared" si="4"/>
        <v>1.6842105263157894</v>
      </c>
      <c r="AI26" s="1" t="s">
        <v>143</v>
      </c>
      <c r="AJ26" s="1" t="s">
        <v>229</v>
      </c>
      <c r="AM26" t="s">
        <v>341</v>
      </c>
      <c r="AN26">
        <v>47</v>
      </c>
      <c r="AO26">
        <v>4</v>
      </c>
      <c r="AP26">
        <v>2.5</v>
      </c>
      <c r="AQ26">
        <f t="shared" si="5"/>
        <v>1.6</v>
      </c>
      <c r="BE26" t="s">
        <v>78</v>
      </c>
      <c r="BF26">
        <v>28</v>
      </c>
      <c r="BG26">
        <v>2</v>
      </c>
      <c r="BH26">
        <v>1.5</v>
      </c>
      <c r="BI26">
        <f t="shared" si="7"/>
        <v>1.3333333333333333</v>
      </c>
      <c r="BM26" t="s">
        <v>19</v>
      </c>
    </row>
    <row r="27" spans="3:65" x14ac:dyDescent="0.25">
      <c r="C27" t="s">
        <v>162</v>
      </c>
      <c r="D27">
        <v>44</v>
      </c>
      <c r="E27">
        <v>4</v>
      </c>
      <c r="F27">
        <v>4</v>
      </c>
      <c r="G27">
        <f t="shared" si="1"/>
        <v>1</v>
      </c>
      <c r="H27" s="1" t="s">
        <v>143</v>
      </c>
      <c r="I27" s="1" t="s">
        <v>144</v>
      </c>
      <c r="L27" t="s">
        <v>228</v>
      </c>
      <c r="M27">
        <v>54</v>
      </c>
      <c r="N27">
        <v>3</v>
      </c>
      <c r="O27">
        <v>1.5</v>
      </c>
      <c r="P27">
        <f t="shared" si="2"/>
        <v>2</v>
      </c>
      <c r="Q27" s="1" t="s">
        <v>143</v>
      </c>
      <c r="R27" s="1" t="s">
        <v>229</v>
      </c>
      <c r="U27" t="s">
        <v>125</v>
      </c>
      <c r="V27">
        <v>104</v>
      </c>
      <c r="W27">
        <v>5</v>
      </c>
      <c r="X27">
        <v>1.5</v>
      </c>
      <c r="Y27">
        <f t="shared" si="3"/>
        <v>3.3333333333333335</v>
      </c>
      <c r="AD27" t="s">
        <v>305</v>
      </c>
      <c r="AE27">
        <v>264</v>
      </c>
      <c r="AF27">
        <v>10</v>
      </c>
      <c r="AG27">
        <v>6.5</v>
      </c>
      <c r="AH27">
        <f t="shared" si="4"/>
        <v>1.5384615384615385</v>
      </c>
      <c r="AI27" s="1" t="s">
        <v>306</v>
      </c>
      <c r="AJ27" s="1" t="s">
        <v>307</v>
      </c>
      <c r="AM27" t="s">
        <v>342</v>
      </c>
      <c r="AN27">
        <v>50</v>
      </c>
      <c r="AO27">
        <v>4</v>
      </c>
      <c r="AP27">
        <v>2.5</v>
      </c>
      <c r="AQ27">
        <f t="shared" si="5"/>
        <v>1.6</v>
      </c>
      <c r="BE27" t="s">
        <v>79</v>
      </c>
      <c r="BF27">
        <v>35</v>
      </c>
      <c r="BG27">
        <v>3</v>
      </c>
      <c r="BH27">
        <v>3</v>
      </c>
      <c r="BI27">
        <f t="shared" si="7"/>
        <v>1</v>
      </c>
      <c r="BM27" t="s">
        <v>19</v>
      </c>
    </row>
    <row r="28" spans="3:65" x14ac:dyDescent="0.25">
      <c r="C28" t="s">
        <v>163</v>
      </c>
      <c r="D28">
        <v>46</v>
      </c>
      <c r="E28">
        <v>3.75</v>
      </c>
      <c r="F28">
        <v>2</v>
      </c>
      <c r="G28">
        <f t="shared" si="1"/>
        <v>1.875</v>
      </c>
      <c r="H28" s="1" t="s">
        <v>143</v>
      </c>
      <c r="I28" s="1" t="s">
        <v>144</v>
      </c>
      <c r="L28" t="s">
        <v>230</v>
      </c>
      <c r="M28">
        <v>55</v>
      </c>
      <c r="N28">
        <v>4</v>
      </c>
      <c r="O28">
        <v>2</v>
      </c>
      <c r="P28">
        <f t="shared" si="2"/>
        <v>2</v>
      </c>
      <c r="U28" t="s">
        <v>128</v>
      </c>
      <c r="V28">
        <v>104</v>
      </c>
      <c r="W28">
        <v>0</v>
      </c>
      <c r="X28">
        <v>0</v>
      </c>
      <c r="Y28" t="e">
        <f t="shared" si="3"/>
        <v>#DIV/0!</v>
      </c>
      <c r="Z28" s="1" t="s">
        <v>126</v>
      </c>
      <c r="AA28" s="1" t="s">
        <v>127</v>
      </c>
      <c r="AD28" t="s">
        <v>308</v>
      </c>
      <c r="AE28">
        <v>292</v>
      </c>
      <c r="AF28">
        <v>9</v>
      </c>
      <c r="AG28">
        <v>4</v>
      </c>
      <c r="AH28">
        <f t="shared" si="4"/>
        <v>2.25</v>
      </c>
      <c r="AM28" t="s">
        <v>343</v>
      </c>
      <c r="AN28">
        <v>52</v>
      </c>
      <c r="AO28">
        <v>4</v>
      </c>
      <c r="AP28">
        <v>4.5</v>
      </c>
      <c r="AQ28">
        <f t="shared" si="5"/>
        <v>0.88888888888888884</v>
      </c>
      <c r="BE28" t="s">
        <v>80</v>
      </c>
      <c r="BF28">
        <v>306</v>
      </c>
      <c r="BG28">
        <v>0</v>
      </c>
      <c r="BH28">
        <v>0</v>
      </c>
      <c r="BI28" t="e">
        <f t="shared" si="7"/>
        <v>#DIV/0!</v>
      </c>
      <c r="BJ28" s="1" t="s">
        <v>81</v>
      </c>
      <c r="BK28" s="1" t="s">
        <v>82</v>
      </c>
      <c r="BM28" t="s">
        <v>19</v>
      </c>
    </row>
    <row r="29" spans="3:65" x14ac:dyDescent="0.25">
      <c r="C29" t="s">
        <v>164</v>
      </c>
      <c r="D29">
        <v>46</v>
      </c>
      <c r="E29">
        <v>1.5</v>
      </c>
      <c r="F29">
        <v>0.5</v>
      </c>
      <c r="G29">
        <f t="shared" si="1"/>
        <v>3</v>
      </c>
      <c r="H29" s="1" t="s">
        <v>108</v>
      </c>
      <c r="I29" s="1" t="s">
        <v>155</v>
      </c>
      <c r="L29" t="s">
        <v>231</v>
      </c>
      <c r="M29">
        <v>55</v>
      </c>
      <c r="N29">
        <v>4</v>
      </c>
      <c r="O29">
        <v>2</v>
      </c>
      <c r="P29">
        <f t="shared" si="2"/>
        <v>2</v>
      </c>
      <c r="AD29" t="s">
        <v>310</v>
      </c>
      <c r="AE29">
        <v>350</v>
      </c>
      <c r="AF29">
        <v>11</v>
      </c>
      <c r="AG29">
        <v>13</v>
      </c>
      <c r="AH29">
        <f>AF29/AG29</f>
        <v>0.84615384615384615</v>
      </c>
      <c r="AM29" t="s">
        <v>344</v>
      </c>
      <c r="AN29">
        <v>52</v>
      </c>
      <c r="AO29">
        <v>0</v>
      </c>
      <c r="AP29">
        <v>0</v>
      </c>
      <c r="AQ29" t="e">
        <f t="shared" si="5"/>
        <v>#DIV/0!</v>
      </c>
      <c r="AR29" s="1" t="s">
        <v>115</v>
      </c>
      <c r="AS29" s="1" t="s">
        <v>109</v>
      </c>
    </row>
    <row r="30" spans="3:65" x14ac:dyDescent="0.25">
      <c r="C30" t="s">
        <v>165</v>
      </c>
      <c r="D30">
        <v>46</v>
      </c>
      <c r="E30">
        <v>1.5</v>
      </c>
      <c r="F30">
        <v>0.5</v>
      </c>
      <c r="G30">
        <f t="shared" si="1"/>
        <v>3</v>
      </c>
      <c r="H30" s="1" t="s">
        <v>108</v>
      </c>
      <c r="I30" s="1" t="s">
        <v>155</v>
      </c>
      <c r="L30" t="s">
        <v>232</v>
      </c>
      <c r="M30">
        <v>56</v>
      </c>
      <c r="N30">
        <v>3</v>
      </c>
      <c r="O30">
        <v>2.5</v>
      </c>
      <c r="P30">
        <f t="shared" si="2"/>
        <v>1.2</v>
      </c>
      <c r="Q30" s="1" t="s">
        <v>143</v>
      </c>
      <c r="R30" s="1" t="s">
        <v>229</v>
      </c>
      <c r="AD30" t="s">
        <v>309</v>
      </c>
      <c r="AE30">
        <v>388</v>
      </c>
      <c r="AF30">
        <v>9</v>
      </c>
      <c r="AG30">
        <v>6</v>
      </c>
      <c r="AH30">
        <f>AF30/AG30</f>
        <v>1.5</v>
      </c>
      <c r="AI30" s="1" t="s">
        <v>201</v>
      </c>
      <c r="AJ30" s="1" t="s">
        <v>199</v>
      </c>
      <c r="AM30" t="s">
        <v>345</v>
      </c>
      <c r="AN30">
        <v>52</v>
      </c>
      <c r="AO30">
        <v>4</v>
      </c>
      <c r="AP30">
        <v>6</v>
      </c>
      <c r="AQ30">
        <f t="shared" si="5"/>
        <v>0.66666666666666663</v>
      </c>
      <c r="AR30" s="1" t="s">
        <v>315</v>
      </c>
    </row>
    <row r="31" spans="3:65" x14ac:dyDescent="0.25">
      <c r="C31" t="s">
        <v>166</v>
      </c>
      <c r="D31">
        <v>48</v>
      </c>
      <c r="E31">
        <v>3</v>
      </c>
      <c r="F31">
        <v>2</v>
      </c>
      <c r="G31">
        <f t="shared" si="1"/>
        <v>1.5</v>
      </c>
      <c r="H31" s="1" t="s">
        <v>126</v>
      </c>
      <c r="I31" s="1" t="s">
        <v>144</v>
      </c>
      <c r="L31" t="s">
        <v>233</v>
      </c>
      <c r="M31">
        <v>57</v>
      </c>
      <c r="N31">
        <v>2.5</v>
      </c>
      <c r="O31">
        <v>0.5</v>
      </c>
      <c r="P31">
        <f t="shared" si="2"/>
        <v>5</v>
      </c>
      <c r="AD31" t="s">
        <v>311</v>
      </c>
      <c r="AE31">
        <v>450</v>
      </c>
      <c r="AF31">
        <v>10</v>
      </c>
      <c r="AG31">
        <v>6</v>
      </c>
      <c r="AH31">
        <f>AF31/AG31</f>
        <v>1.6666666666666667</v>
      </c>
      <c r="AI31" s="1" t="s">
        <v>143</v>
      </c>
      <c r="AJ31" s="1" t="s">
        <v>229</v>
      </c>
      <c r="AM31" t="s">
        <v>346</v>
      </c>
      <c r="AN31">
        <v>53</v>
      </c>
      <c r="AO31">
        <v>5</v>
      </c>
      <c r="AP31">
        <v>3</v>
      </c>
      <c r="AQ31">
        <f t="shared" si="5"/>
        <v>1.6666666666666667</v>
      </c>
    </row>
    <row r="32" spans="3:65" x14ac:dyDescent="0.25">
      <c r="C32" t="s">
        <v>167</v>
      </c>
      <c r="D32">
        <v>50</v>
      </c>
      <c r="E32">
        <v>0.5</v>
      </c>
      <c r="F32">
        <v>0.25</v>
      </c>
      <c r="G32">
        <f t="shared" si="1"/>
        <v>2</v>
      </c>
      <c r="H32" s="1" t="s">
        <v>108</v>
      </c>
      <c r="I32" s="1" t="s">
        <v>127</v>
      </c>
      <c r="L32" t="s">
        <v>234</v>
      </c>
      <c r="M32">
        <v>60</v>
      </c>
      <c r="N32">
        <v>5</v>
      </c>
      <c r="O32">
        <v>3</v>
      </c>
      <c r="P32">
        <f t="shared" si="2"/>
        <v>1.6666666666666667</v>
      </c>
      <c r="AD32" t="s">
        <v>312</v>
      </c>
      <c r="AE32">
        <v>736</v>
      </c>
      <c r="AF32">
        <v>12</v>
      </c>
      <c r="AG32">
        <v>8</v>
      </c>
      <c r="AH32">
        <f>AF32/AG32</f>
        <v>1.5</v>
      </c>
      <c r="AI32" s="1" t="s">
        <v>143</v>
      </c>
      <c r="AJ32" s="1" t="s">
        <v>229</v>
      </c>
      <c r="AM32" t="s">
        <v>347</v>
      </c>
      <c r="AN32">
        <v>53</v>
      </c>
      <c r="AO32">
        <v>4.5</v>
      </c>
      <c r="AP32">
        <v>2.5</v>
      </c>
      <c r="AQ32">
        <f t="shared" si="5"/>
        <v>1.8</v>
      </c>
    </row>
    <row r="33" spans="3:45" x14ac:dyDescent="0.25">
      <c r="C33" t="s">
        <v>168</v>
      </c>
      <c r="D33">
        <v>51</v>
      </c>
      <c r="E33">
        <v>3.5</v>
      </c>
      <c r="F33">
        <v>2</v>
      </c>
      <c r="G33">
        <f t="shared" si="1"/>
        <v>1.75</v>
      </c>
      <c r="H33" s="1" t="s">
        <v>108</v>
      </c>
      <c r="I33" s="1" t="s">
        <v>155</v>
      </c>
      <c r="L33" t="s">
        <v>235</v>
      </c>
      <c r="M33">
        <v>63</v>
      </c>
      <c r="N33">
        <v>2.5</v>
      </c>
      <c r="O33">
        <v>0.5</v>
      </c>
      <c r="P33">
        <f t="shared" si="2"/>
        <v>5</v>
      </c>
      <c r="AD33" t="s">
        <v>313</v>
      </c>
      <c r="AE33">
        <v>5044</v>
      </c>
      <c r="AF33">
        <v>18</v>
      </c>
      <c r="AG33">
        <v>16</v>
      </c>
      <c r="AH33">
        <f>AF33/AG33</f>
        <v>1.125</v>
      </c>
      <c r="AI33" s="1" t="s">
        <v>316</v>
      </c>
      <c r="AJ33" s="1" t="s">
        <v>314</v>
      </c>
      <c r="AM33" t="s">
        <v>348</v>
      </c>
      <c r="AN33">
        <v>57</v>
      </c>
      <c r="AO33">
        <v>5</v>
      </c>
      <c r="AP33">
        <v>4</v>
      </c>
      <c r="AQ33">
        <f t="shared" si="5"/>
        <v>1.25</v>
      </c>
    </row>
    <row r="34" spans="3:45" x14ac:dyDescent="0.25">
      <c r="C34" t="s">
        <v>169</v>
      </c>
      <c r="D34">
        <v>52</v>
      </c>
      <c r="E34">
        <v>3</v>
      </c>
      <c r="F34">
        <v>2.5</v>
      </c>
      <c r="G34">
        <f t="shared" si="1"/>
        <v>1.2</v>
      </c>
      <c r="H34" s="1" t="s">
        <v>126</v>
      </c>
      <c r="I34" s="1" t="s">
        <v>127</v>
      </c>
      <c r="L34" t="s">
        <v>236</v>
      </c>
      <c r="M34">
        <v>64</v>
      </c>
      <c r="N34">
        <v>3</v>
      </c>
      <c r="O34">
        <v>1.5</v>
      </c>
      <c r="P34">
        <f t="shared" si="2"/>
        <v>2</v>
      </c>
      <c r="Q34" s="1" t="s">
        <v>108</v>
      </c>
      <c r="R34" s="1" t="s">
        <v>229</v>
      </c>
      <c r="AM34" t="s">
        <v>349</v>
      </c>
      <c r="AN34">
        <v>62</v>
      </c>
      <c r="AO34">
        <v>4</v>
      </c>
      <c r="AP34">
        <v>2</v>
      </c>
      <c r="AQ34">
        <f t="shared" si="5"/>
        <v>2</v>
      </c>
      <c r="AR34" s="1" t="s">
        <v>143</v>
      </c>
      <c r="AS34" s="1" t="s">
        <v>229</v>
      </c>
    </row>
    <row r="35" spans="3:45" x14ac:dyDescent="0.25">
      <c r="C35" t="s">
        <v>170</v>
      </c>
      <c r="D35">
        <v>52</v>
      </c>
      <c r="E35">
        <v>4</v>
      </c>
      <c r="F35">
        <v>3</v>
      </c>
      <c r="G35">
        <f t="shared" si="1"/>
        <v>1.3333333333333333</v>
      </c>
      <c r="H35" s="1" t="s">
        <v>171</v>
      </c>
      <c r="L35" t="s">
        <v>237</v>
      </c>
      <c r="M35">
        <v>70</v>
      </c>
      <c r="N35">
        <v>4</v>
      </c>
      <c r="O35">
        <v>2.5</v>
      </c>
      <c r="P35">
        <f t="shared" si="2"/>
        <v>1.6</v>
      </c>
      <c r="Q35" s="1" t="s">
        <v>115</v>
      </c>
      <c r="R35" s="1" t="s">
        <v>109</v>
      </c>
      <c r="AM35" t="s">
        <v>350</v>
      </c>
      <c r="AN35">
        <v>62</v>
      </c>
      <c r="AO35">
        <v>1</v>
      </c>
      <c r="AP35">
        <v>0.25</v>
      </c>
      <c r="AQ35">
        <f t="shared" si="5"/>
        <v>4</v>
      </c>
      <c r="AR35" s="1" t="s">
        <v>115</v>
      </c>
      <c r="AS35" s="1" t="s">
        <v>127</v>
      </c>
    </row>
    <row r="36" spans="3:45" x14ac:dyDescent="0.25">
      <c r="C36" t="s">
        <v>172</v>
      </c>
      <c r="D36">
        <v>54</v>
      </c>
      <c r="E36">
        <v>3</v>
      </c>
      <c r="F36">
        <v>1</v>
      </c>
      <c r="G36">
        <f t="shared" si="1"/>
        <v>3</v>
      </c>
      <c r="H36" s="1" t="s">
        <v>126</v>
      </c>
      <c r="I36" s="1" t="s">
        <v>155</v>
      </c>
      <c r="L36" t="s">
        <v>238</v>
      </c>
      <c r="M36">
        <v>72</v>
      </c>
      <c r="N36">
        <v>3</v>
      </c>
      <c r="O36">
        <v>1</v>
      </c>
      <c r="P36">
        <f t="shared" si="2"/>
        <v>3</v>
      </c>
      <c r="Q36" s="1" t="s">
        <v>143</v>
      </c>
      <c r="R36" s="1" t="s">
        <v>144</v>
      </c>
      <c r="AM36" t="s">
        <v>351</v>
      </c>
      <c r="AN36">
        <v>62</v>
      </c>
      <c r="AO36">
        <v>4</v>
      </c>
      <c r="AP36">
        <v>2</v>
      </c>
      <c r="AQ36">
        <f t="shared" si="5"/>
        <v>2</v>
      </c>
      <c r="AR36" s="1" t="s">
        <v>115</v>
      </c>
      <c r="AS36" s="1" t="s">
        <v>109</v>
      </c>
    </row>
    <row r="37" spans="3:45" x14ac:dyDescent="0.25">
      <c r="C37" t="s">
        <v>173</v>
      </c>
      <c r="D37">
        <v>54</v>
      </c>
      <c r="E37">
        <v>3</v>
      </c>
      <c r="F37">
        <v>2.5</v>
      </c>
      <c r="G37">
        <f t="shared" si="1"/>
        <v>1.2</v>
      </c>
      <c r="H37" s="1" t="s">
        <v>174</v>
      </c>
      <c r="I37" s="1" t="s">
        <v>108</v>
      </c>
      <c r="J37" s="1" t="s">
        <v>82</v>
      </c>
      <c r="L37" t="s">
        <v>239</v>
      </c>
      <c r="M37">
        <v>72</v>
      </c>
      <c r="N37">
        <v>3</v>
      </c>
      <c r="O37">
        <v>1</v>
      </c>
      <c r="P37">
        <f t="shared" si="2"/>
        <v>3</v>
      </c>
      <c r="Q37" s="1" t="s">
        <v>143</v>
      </c>
      <c r="R37" s="1" t="s">
        <v>144</v>
      </c>
      <c r="AM37" t="s">
        <v>352</v>
      </c>
      <c r="AN37">
        <v>64</v>
      </c>
      <c r="AO37">
        <v>5</v>
      </c>
      <c r="AP37">
        <v>6</v>
      </c>
      <c r="AQ37">
        <f t="shared" si="5"/>
        <v>0.83333333333333337</v>
      </c>
      <c r="AR37" s="1" t="s">
        <v>25</v>
      </c>
      <c r="AS37" s="1" t="s">
        <v>109</v>
      </c>
    </row>
    <row r="38" spans="3:45" x14ac:dyDescent="0.25">
      <c r="C38" t="s">
        <v>175</v>
      </c>
      <c r="D38">
        <v>55</v>
      </c>
      <c r="E38">
        <v>4</v>
      </c>
      <c r="F38">
        <v>2</v>
      </c>
      <c r="G38">
        <f t="shared" si="1"/>
        <v>2</v>
      </c>
      <c r="L38" t="s">
        <v>240</v>
      </c>
      <c r="M38">
        <v>76</v>
      </c>
      <c r="N38">
        <v>4.25</v>
      </c>
      <c r="O38">
        <v>2.5</v>
      </c>
      <c r="P38">
        <f t="shared" si="2"/>
        <v>1.7</v>
      </c>
      <c r="Q38" s="1" t="s">
        <v>115</v>
      </c>
      <c r="R38" s="1" t="s">
        <v>109</v>
      </c>
      <c r="AM38" t="s">
        <v>353</v>
      </c>
      <c r="AN38">
        <v>64</v>
      </c>
      <c r="AO38">
        <v>0</v>
      </c>
      <c r="AP38">
        <v>0</v>
      </c>
      <c r="AQ38" t="e">
        <f t="shared" si="5"/>
        <v>#DIV/0!</v>
      </c>
    </row>
    <row r="39" spans="3:45" x14ac:dyDescent="0.25">
      <c r="C39" t="s">
        <v>176</v>
      </c>
      <c r="D39">
        <v>59</v>
      </c>
      <c r="E39">
        <v>3</v>
      </c>
      <c r="F39">
        <v>1.5</v>
      </c>
      <c r="G39">
        <f t="shared" si="1"/>
        <v>2</v>
      </c>
      <c r="H39" s="1" t="s">
        <v>126</v>
      </c>
      <c r="I39" s="1" t="s">
        <v>161</v>
      </c>
      <c r="L39" t="s">
        <v>241</v>
      </c>
      <c r="M39">
        <v>77</v>
      </c>
      <c r="N39">
        <v>4</v>
      </c>
      <c r="O39">
        <v>2</v>
      </c>
      <c r="P39">
        <f t="shared" si="2"/>
        <v>2</v>
      </c>
      <c r="Q39" s="1" t="s">
        <v>143</v>
      </c>
      <c r="R39" s="1" t="s">
        <v>155</v>
      </c>
      <c r="AM39" t="s">
        <v>354</v>
      </c>
      <c r="AN39">
        <v>65</v>
      </c>
      <c r="AO39">
        <v>5</v>
      </c>
      <c r="AP39">
        <v>3.5</v>
      </c>
      <c r="AQ39">
        <f t="shared" si="5"/>
        <v>1.4285714285714286</v>
      </c>
      <c r="AR39" s="1" t="s">
        <v>143</v>
      </c>
      <c r="AS39" s="1" t="s">
        <v>229</v>
      </c>
    </row>
    <row r="40" spans="3:45" x14ac:dyDescent="0.25">
      <c r="C40" t="s">
        <v>177</v>
      </c>
      <c r="D40">
        <v>59</v>
      </c>
      <c r="E40">
        <v>3.5</v>
      </c>
      <c r="F40">
        <v>1.75</v>
      </c>
      <c r="G40">
        <f t="shared" si="1"/>
        <v>2</v>
      </c>
      <c r="H40" s="1" t="s">
        <v>178</v>
      </c>
      <c r="I40" s="1" t="s">
        <v>109</v>
      </c>
      <c r="L40" t="s">
        <v>242</v>
      </c>
      <c r="M40">
        <v>77</v>
      </c>
      <c r="N40">
        <v>4</v>
      </c>
      <c r="O40">
        <v>2</v>
      </c>
      <c r="P40">
        <f t="shared" si="2"/>
        <v>2</v>
      </c>
      <c r="Q40" s="1" t="s">
        <v>143</v>
      </c>
      <c r="R40" s="1" t="s">
        <v>229</v>
      </c>
      <c r="AM40" t="s">
        <v>355</v>
      </c>
      <c r="AN40">
        <v>65</v>
      </c>
      <c r="AO40">
        <v>1</v>
      </c>
      <c r="AP40">
        <v>2</v>
      </c>
      <c r="AQ40">
        <f t="shared" si="5"/>
        <v>0.5</v>
      </c>
      <c r="AR40" s="1" t="s">
        <v>197</v>
      </c>
      <c r="AS40" s="1" t="s">
        <v>356</v>
      </c>
    </row>
    <row r="41" spans="3:45" x14ac:dyDescent="0.25">
      <c r="C41" t="s">
        <v>179</v>
      </c>
      <c r="D41">
        <v>65</v>
      </c>
      <c r="E41">
        <v>4</v>
      </c>
      <c r="F41">
        <v>3</v>
      </c>
      <c r="G41">
        <f t="shared" si="1"/>
        <v>1.3333333333333333</v>
      </c>
      <c r="H41" s="1" t="s">
        <v>115</v>
      </c>
      <c r="I41" s="1" t="s">
        <v>155</v>
      </c>
      <c r="L41" t="s">
        <v>243</v>
      </c>
      <c r="M41">
        <v>80</v>
      </c>
      <c r="N41">
        <v>0</v>
      </c>
      <c r="O41">
        <v>0</v>
      </c>
      <c r="P41" t="e">
        <f t="shared" si="2"/>
        <v>#DIV/0!</v>
      </c>
      <c r="AM41" t="s">
        <v>357</v>
      </c>
      <c r="AN41">
        <v>68</v>
      </c>
      <c r="AO41">
        <v>3</v>
      </c>
      <c r="AP41">
        <v>3</v>
      </c>
      <c r="AQ41">
        <f t="shared" si="5"/>
        <v>1</v>
      </c>
      <c r="AR41" s="1" t="s">
        <v>306</v>
      </c>
    </row>
    <row r="42" spans="3:45" x14ac:dyDescent="0.25">
      <c r="C42" t="s">
        <v>180</v>
      </c>
      <c r="D42">
        <v>67</v>
      </c>
      <c r="E42">
        <v>4</v>
      </c>
      <c r="F42">
        <v>4</v>
      </c>
      <c r="G42">
        <f t="shared" si="1"/>
        <v>1</v>
      </c>
      <c r="H42" s="1" t="s">
        <v>181</v>
      </c>
      <c r="I42" s="1" t="s">
        <v>182</v>
      </c>
      <c r="L42" t="s">
        <v>244</v>
      </c>
      <c r="M42">
        <v>80</v>
      </c>
      <c r="N42">
        <v>0</v>
      </c>
      <c r="O42">
        <v>0</v>
      </c>
      <c r="P42" t="e">
        <f t="shared" si="2"/>
        <v>#DIV/0!</v>
      </c>
      <c r="AM42" t="s">
        <v>358</v>
      </c>
      <c r="AN42">
        <v>80</v>
      </c>
      <c r="AO42">
        <v>2</v>
      </c>
      <c r="AP42">
        <v>2.5</v>
      </c>
      <c r="AQ42">
        <f t="shared" si="5"/>
        <v>0.8</v>
      </c>
      <c r="AR42" s="1" t="s">
        <v>197</v>
      </c>
      <c r="AS42" s="1" t="s">
        <v>356</v>
      </c>
    </row>
    <row r="43" spans="3:45" x14ac:dyDescent="0.25">
      <c r="C43" t="s">
        <v>183</v>
      </c>
      <c r="D43">
        <v>69</v>
      </c>
      <c r="E43">
        <v>4</v>
      </c>
      <c r="F43">
        <v>1.75</v>
      </c>
      <c r="G43">
        <f t="shared" si="1"/>
        <v>2.2857142857142856</v>
      </c>
      <c r="H43" s="1" t="s">
        <v>148</v>
      </c>
      <c r="I43" s="1" t="s">
        <v>109</v>
      </c>
      <c r="L43" t="s">
        <v>245</v>
      </c>
      <c r="M43">
        <v>80</v>
      </c>
      <c r="N43">
        <v>0</v>
      </c>
      <c r="O43">
        <v>0</v>
      </c>
      <c r="P43" t="e">
        <f t="shared" si="2"/>
        <v>#DIV/0!</v>
      </c>
      <c r="AM43" t="s">
        <v>359</v>
      </c>
      <c r="AN43">
        <v>83</v>
      </c>
      <c r="AO43">
        <v>4.5</v>
      </c>
      <c r="AP43">
        <v>3</v>
      </c>
      <c r="AQ43">
        <f t="shared" si="5"/>
        <v>1.5</v>
      </c>
      <c r="AR43" s="1" t="s">
        <v>108</v>
      </c>
    </row>
    <row r="44" spans="3:45" x14ac:dyDescent="0.25">
      <c r="C44" t="s">
        <v>184</v>
      </c>
      <c r="D44">
        <v>80</v>
      </c>
      <c r="E44">
        <v>0</v>
      </c>
      <c r="F44">
        <v>0</v>
      </c>
      <c r="G44" t="e">
        <f t="shared" si="1"/>
        <v>#DIV/0!</v>
      </c>
      <c r="L44" t="s">
        <v>246</v>
      </c>
      <c r="M44">
        <v>80</v>
      </c>
      <c r="N44">
        <v>0</v>
      </c>
      <c r="O44">
        <v>0</v>
      </c>
      <c r="P44" t="e">
        <f t="shared" si="2"/>
        <v>#DIV/0!</v>
      </c>
      <c r="AM44" t="s">
        <v>360</v>
      </c>
      <c r="AN44">
        <v>88</v>
      </c>
      <c r="AO44">
        <v>5.5</v>
      </c>
      <c r="AP44">
        <v>3</v>
      </c>
      <c r="AQ44">
        <f t="shared" si="5"/>
        <v>1.8333333333333333</v>
      </c>
      <c r="AR44" s="1" t="s">
        <v>143</v>
      </c>
      <c r="AS44" s="1" t="s">
        <v>229</v>
      </c>
    </row>
    <row r="45" spans="3:45" x14ac:dyDescent="0.25">
      <c r="C45" t="s">
        <v>185</v>
      </c>
      <c r="D45">
        <v>80</v>
      </c>
      <c r="E45">
        <v>0</v>
      </c>
      <c r="F45">
        <v>0</v>
      </c>
      <c r="G45" t="e">
        <f t="shared" si="1"/>
        <v>#DIV/0!</v>
      </c>
      <c r="L45" t="s">
        <v>247</v>
      </c>
      <c r="M45">
        <v>80</v>
      </c>
      <c r="N45">
        <v>0</v>
      </c>
      <c r="O45">
        <v>0</v>
      </c>
      <c r="P45" t="e">
        <f t="shared" si="2"/>
        <v>#DIV/0!</v>
      </c>
      <c r="AM45" t="s">
        <v>361</v>
      </c>
      <c r="AN45">
        <v>90</v>
      </c>
      <c r="AO45">
        <v>6</v>
      </c>
      <c r="AP45">
        <v>4.75</v>
      </c>
      <c r="AQ45">
        <f t="shared" si="5"/>
        <v>1.263157894736842</v>
      </c>
    </row>
    <row r="46" spans="3:45" x14ac:dyDescent="0.25">
      <c r="C46" t="s">
        <v>186</v>
      </c>
      <c r="D46">
        <v>85</v>
      </c>
      <c r="E46">
        <v>2</v>
      </c>
      <c r="F46">
        <v>0.5</v>
      </c>
      <c r="G46">
        <f t="shared" si="1"/>
        <v>4</v>
      </c>
      <c r="H46" s="1" t="s">
        <v>187</v>
      </c>
      <c r="L46" t="s">
        <v>248</v>
      </c>
      <c r="M46">
        <v>80</v>
      </c>
      <c r="N46">
        <v>0</v>
      </c>
      <c r="O46">
        <v>0</v>
      </c>
      <c r="P46" t="e">
        <f t="shared" si="2"/>
        <v>#DIV/0!</v>
      </c>
      <c r="AM46" t="s">
        <v>362</v>
      </c>
      <c r="AN46">
        <v>95</v>
      </c>
      <c r="AO46">
        <v>5.5</v>
      </c>
      <c r="AP46">
        <v>2</v>
      </c>
      <c r="AQ46">
        <f t="shared" si="5"/>
        <v>2.75</v>
      </c>
    </row>
    <row r="47" spans="3:45" x14ac:dyDescent="0.25">
      <c r="C47" t="s">
        <v>192</v>
      </c>
      <c r="D47">
        <v>85</v>
      </c>
      <c r="E47">
        <v>4.75</v>
      </c>
      <c r="F47">
        <v>2.25</v>
      </c>
      <c r="G47">
        <f t="shared" si="1"/>
        <v>2.1111111111111112</v>
      </c>
      <c r="H47" s="1" t="s">
        <v>108</v>
      </c>
      <c r="I47" s="1" t="s">
        <v>143</v>
      </c>
      <c r="L47" t="s">
        <v>249</v>
      </c>
      <c r="M47">
        <v>82</v>
      </c>
      <c r="N47">
        <v>3</v>
      </c>
      <c r="O47">
        <v>0.5</v>
      </c>
      <c r="P47">
        <f t="shared" si="2"/>
        <v>6</v>
      </c>
      <c r="AM47" t="s">
        <v>363</v>
      </c>
      <c r="AN47">
        <v>105</v>
      </c>
      <c r="AO47">
        <v>5</v>
      </c>
      <c r="AP47">
        <v>2</v>
      </c>
      <c r="AQ47">
        <f t="shared" si="5"/>
        <v>2.5</v>
      </c>
      <c r="AR47" s="1" t="s">
        <v>108</v>
      </c>
      <c r="AS47" s="1" t="s">
        <v>109</v>
      </c>
    </row>
    <row r="48" spans="3:45" x14ac:dyDescent="0.25">
      <c r="C48" t="s">
        <v>188</v>
      </c>
      <c r="D48">
        <v>89</v>
      </c>
      <c r="E48">
        <v>5</v>
      </c>
      <c r="F48">
        <v>2</v>
      </c>
      <c r="G48">
        <f t="shared" si="1"/>
        <v>2.5</v>
      </c>
      <c r="H48" s="1" t="s">
        <v>148</v>
      </c>
      <c r="I48" s="1" t="s">
        <v>109</v>
      </c>
      <c r="L48" t="s">
        <v>250</v>
      </c>
      <c r="M48">
        <v>85</v>
      </c>
      <c r="N48">
        <v>5.5</v>
      </c>
      <c r="O48">
        <v>3</v>
      </c>
      <c r="P48">
        <f t="shared" si="2"/>
        <v>1.8333333333333333</v>
      </c>
      <c r="AM48" t="s">
        <v>364</v>
      </c>
      <c r="AN48">
        <v>109</v>
      </c>
      <c r="AO48">
        <v>5</v>
      </c>
      <c r="AP48">
        <v>3.75</v>
      </c>
      <c r="AQ48">
        <f t="shared" si="5"/>
        <v>1.3333333333333333</v>
      </c>
      <c r="AR48" s="1" t="s">
        <v>315</v>
      </c>
    </row>
    <row r="49" spans="3:45" x14ac:dyDescent="0.25">
      <c r="C49" t="s">
        <v>189</v>
      </c>
      <c r="D49">
        <v>106</v>
      </c>
      <c r="E49">
        <v>5</v>
      </c>
      <c r="F49">
        <v>3.5</v>
      </c>
      <c r="G49">
        <f t="shared" si="1"/>
        <v>1.4285714285714286</v>
      </c>
      <c r="H49" s="1" t="s">
        <v>115</v>
      </c>
      <c r="I49" s="1" t="s">
        <v>126</v>
      </c>
      <c r="J49" s="1" t="s">
        <v>190</v>
      </c>
      <c r="L49" t="s">
        <v>251</v>
      </c>
      <c r="M49">
        <v>86</v>
      </c>
      <c r="N49">
        <v>2</v>
      </c>
      <c r="O49">
        <v>0.25</v>
      </c>
      <c r="P49">
        <f t="shared" si="2"/>
        <v>8</v>
      </c>
      <c r="AM49" t="s">
        <v>365</v>
      </c>
      <c r="AN49">
        <v>120</v>
      </c>
      <c r="AO49">
        <v>4.5</v>
      </c>
      <c r="AP49">
        <v>5</v>
      </c>
      <c r="AQ49">
        <f t="shared" si="5"/>
        <v>0.9</v>
      </c>
      <c r="AR49" s="1" t="s">
        <v>315</v>
      </c>
    </row>
    <row r="50" spans="3:45" x14ac:dyDescent="0.25">
      <c r="C50" t="s">
        <v>191</v>
      </c>
      <c r="D50">
        <v>116</v>
      </c>
      <c r="E50">
        <v>5.5</v>
      </c>
      <c r="F50">
        <v>2.5</v>
      </c>
      <c r="G50">
        <f t="shared" si="1"/>
        <v>2.2000000000000002</v>
      </c>
      <c r="H50" s="1" t="s">
        <v>108</v>
      </c>
      <c r="I50" s="1" t="s">
        <v>127</v>
      </c>
      <c r="L50" t="s">
        <v>252</v>
      </c>
      <c r="M50">
        <v>87</v>
      </c>
      <c r="N50">
        <v>4.5</v>
      </c>
      <c r="O50">
        <v>2.5</v>
      </c>
      <c r="P50">
        <f t="shared" si="2"/>
        <v>1.8</v>
      </c>
      <c r="Q50" s="1" t="s">
        <v>115</v>
      </c>
      <c r="R50" s="1" t="s">
        <v>109</v>
      </c>
      <c r="AM50" t="s">
        <v>366</v>
      </c>
      <c r="AN50">
        <v>127</v>
      </c>
      <c r="AO50">
        <v>6.5</v>
      </c>
      <c r="AP50">
        <v>5</v>
      </c>
      <c r="AQ50">
        <f t="shared" si="5"/>
        <v>1.3</v>
      </c>
      <c r="AR50" s="1" t="s">
        <v>25</v>
      </c>
    </row>
    <row r="51" spans="3:45" x14ac:dyDescent="0.25">
      <c r="C51" t="s">
        <v>193</v>
      </c>
      <c r="D51">
        <v>118</v>
      </c>
      <c r="E51">
        <v>5.75</v>
      </c>
      <c r="F51">
        <v>2.5</v>
      </c>
      <c r="G51">
        <f t="shared" si="1"/>
        <v>2.2999999999999998</v>
      </c>
      <c r="H51" s="1" t="s">
        <v>178</v>
      </c>
      <c r="I51" s="1" t="s">
        <v>109</v>
      </c>
      <c r="L51" t="s">
        <v>253</v>
      </c>
      <c r="M51">
        <v>88</v>
      </c>
      <c r="N51">
        <v>4</v>
      </c>
      <c r="O51">
        <v>1.5</v>
      </c>
      <c r="P51">
        <f t="shared" si="2"/>
        <v>2.6666666666666665</v>
      </c>
      <c r="Q51" s="1" t="s">
        <v>108</v>
      </c>
      <c r="R51" s="1" t="s">
        <v>109</v>
      </c>
      <c r="AM51" t="s">
        <v>367</v>
      </c>
      <c r="AN51">
        <v>136</v>
      </c>
      <c r="AO51">
        <v>6</v>
      </c>
      <c r="AP51">
        <v>5</v>
      </c>
      <c r="AQ51">
        <f t="shared" si="5"/>
        <v>1.2</v>
      </c>
      <c r="AR51" s="1" t="s">
        <v>315</v>
      </c>
    </row>
    <row r="52" spans="3:45" x14ac:dyDescent="0.25">
      <c r="C52" t="s">
        <v>194</v>
      </c>
      <c r="D52">
        <v>121</v>
      </c>
      <c r="E52">
        <v>6</v>
      </c>
      <c r="F52">
        <v>3.5</v>
      </c>
      <c r="G52">
        <f t="shared" si="1"/>
        <v>1.7142857142857142</v>
      </c>
      <c r="H52" s="1" t="s">
        <v>178</v>
      </c>
      <c r="I52" s="1" t="s">
        <v>109</v>
      </c>
      <c r="L52" t="s">
        <v>254</v>
      </c>
      <c r="M52">
        <v>91</v>
      </c>
      <c r="N52">
        <v>2.5</v>
      </c>
      <c r="O52">
        <v>1.5</v>
      </c>
      <c r="P52">
        <f t="shared" si="2"/>
        <v>1.6666666666666667</v>
      </c>
      <c r="Q52" s="1" t="s">
        <v>197</v>
      </c>
      <c r="R52" s="1" t="s">
        <v>199</v>
      </c>
      <c r="AM52" t="s">
        <v>368</v>
      </c>
      <c r="AN52">
        <v>140</v>
      </c>
      <c r="AO52">
        <v>7</v>
      </c>
      <c r="AP52">
        <v>6</v>
      </c>
      <c r="AQ52">
        <f t="shared" si="5"/>
        <v>1.1666666666666667</v>
      </c>
      <c r="AR52" s="1" t="s">
        <v>25</v>
      </c>
    </row>
    <row r="53" spans="3:45" x14ac:dyDescent="0.25">
      <c r="C53" t="s">
        <v>195</v>
      </c>
      <c r="D53">
        <v>151</v>
      </c>
      <c r="E53">
        <v>6</v>
      </c>
      <c r="F53">
        <v>3</v>
      </c>
      <c r="G53">
        <f t="shared" si="1"/>
        <v>2</v>
      </c>
      <c r="H53" s="1" t="s">
        <v>108</v>
      </c>
      <c r="L53" t="s">
        <v>256</v>
      </c>
      <c r="M53">
        <v>97</v>
      </c>
      <c r="N53">
        <v>4.5</v>
      </c>
      <c r="O53">
        <v>2</v>
      </c>
      <c r="P53">
        <f t="shared" si="2"/>
        <v>2.25</v>
      </c>
      <c r="Q53" s="1" t="s">
        <v>143</v>
      </c>
      <c r="R53" s="1" t="s">
        <v>229</v>
      </c>
      <c r="AM53" t="s">
        <v>369</v>
      </c>
      <c r="AN53">
        <v>158</v>
      </c>
      <c r="AO53">
        <v>7.5</v>
      </c>
      <c r="AP53">
        <v>5</v>
      </c>
      <c r="AQ53">
        <f t="shared" si="5"/>
        <v>1.5</v>
      </c>
    </row>
    <row r="54" spans="3:45" x14ac:dyDescent="0.25">
      <c r="C54" t="s">
        <v>196</v>
      </c>
      <c r="D54">
        <v>208</v>
      </c>
      <c r="E54">
        <v>3</v>
      </c>
      <c r="F54">
        <v>2</v>
      </c>
      <c r="G54">
        <f t="shared" si="1"/>
        <v>1.5</v>
      </c>
      <c r="H54" s="1" t="s">
        <v>197</v>
      </c>
      <c r="I54" s="1" t="s">
        <v>153</v>
      </c>
      <c r="L54" t="s">
        <v>258</v>
      </c>
      <c r="M54">
        <v>104</v>
      </c>
      <c r="N54">
        <v>5</v>
      </c>
      <c r="O54">
        <v>1.5</v>
      </c>
      <c r="P54">
        <f t="shared" si="2"/>
        <v>3.3333333333333335</v>
      </c>
      <c r="AM54" t="s">
        <v>370</v>
      </c>
      <c r="AN54">
        <v>167</v>
      </c>
      <c r="AO54">
        <v>7</v>
      </c>
      <c r="AP54">
        <v>6.5</v>
      </c>
      <c r="AQ54">
        <f t="shared" si="5"/>
        <v>1.0769230769230769</v>
      </c>
      <c r="AR54" s="1" t="s">
        <v>89</v>
      </c>
      <c r="AS54" s="1" t="s">
        <v>109</v>
      </c>
    </row>
    <row r="55" spans="3:45" x14ac:dyDescent="0.25">
      <c r="C55" t="s">
        <v>198</v>
      </c>
      <c r="D55">
        <v>210</v>
      </c>
      <c r="E55">
        <v>3</v>
      </c>
      <c r="F55">
        <v>2</v>
      </c>
      <c r="G55">
        <f t="shared" si="1"/>
        <v>1.5</v>
      </c>
      <c r="H55" s="1" t="s">
        <v>81</v>
      </c>
      <c r="I55" s="1" t="s">
        <v>199</v>
      </c>
      <c r="L55" t="s">
        <v>259</v>
      </c>
      <c r="M55">
        <v>104</v>
      </c>
      <c r="N55">
        <v>5</v>
      </c>
      <c r="O55">
        <v>2.5</v>
      </c>
      <c r="P55">
        <f t="shared" si="2"/>
        <v>2</v>
      </c>
      <c r="Q55" s="1" t="s">
        <v>115</v>
      </c>
      <c r="R55" s="1" t="s">
        <v>109</v>
      </c>
      <c r="AM55" t="s">
        <v>371</v>
      </c>
      <c r="AN55">
        <v>172</v>
      </c>
      <c r="AO55">
        <v>7.5</v>
      </c>
      <c r="AP55">
        <v>7</v>
      </c>
      <c r="AQ55">
        <f t="shared" si="5"/>
        <v>1.0714285714285714</v>
      </c>
      <c r="AR55" s="1" t="s">
        <v>25</v>
      </c>
    </row>
    <row r="56" spans="3:45" x14ac:dyDescent="0.25">
      <c r="C56" t="s">
        <v>200</v>
      </c>
      <c r="D56">
        <v>304</v>
      </c>
      <c r="E56">
        <v>7.5</v>
      </c>
      <c r="F56">
        <v>3.5</v>
      </c>
      <c r="G56">
        <f t="shared" si="1"/>
        <v>2.1428571428571428</v>
      </c>
      <c r="H56" s="1" t="s">
        <v>201</v>
      </c>
      <c r="I56" s="1" t="s">
        <v>109</v>
      </c>
      <c r="L56" t="s">
        <v>260</v>
      </c>
      <c r="M56">
        <v>104</v>
      </c>
      <c r="N56">
        <v>5</v>
      </c>
      <c r="O56">
        <v>2.5</v>
      </c>
      <c r="P56">
        <f t="shared" si="2"/>
        <v>2</v>
      </c>
      <c r="Q56" s="1" t="s">
        <v>143</v>
      </c>
      <c r="R56" s="1" t="s">
        <v>109</v>
      </c>
      <c r="AM56" t="s">
        <v>372</v>
      </c>
      <c r="AN56">
        <v>210</v>
      </c>
      <c r="AO56">
        <v>7.5</v>
      </c>
      <c r="AP56">
        <v>8</v>
      </c>
      <c r="AQ56">
        <f t="shared" si="5"/>
        <v>0.9375</v>
      </c>
      <c r="AR56" s="1" t="s">
        <v>315</v>
      </c>
    </row>
    <row r="57" spans="3:45" x14ac:dyDescent="0.25">
      <c r="L57" t="s">
        <v>261</v>
      </c>
      <c r="M57">
        <v>110</v>
      </c>
      <c r="N57">
        <v>0.5</v>
      </c>
      <c r="O57">
        <v>1</v>
      </c>
      <c r="P57">
        <f t="shared" si="2"/>
        <v>0.5</v>
      </c>
      <c r="Q57" s="1" t="s">
        <v>262</v>
      </c>
      <c r="R57" s="1" t="s">
        <v>263</v>
      </c>
      <c r="AM57" t="s">
        <v>373</v>
      </c>
      <c r="AN57">
        <v>214</v>
      </c>
      <c r="AO57">
        <v>7.5</v>
      </c>
      <c r="AP57">
        <v>7</v>
      </c>
      <c r="AQ57">
        <f t="shared" si="5"/>
        <v>1.0714285714285714</v>
      </c>
      <c r="AR57" s="1" t="s">
        <v>25</v>
      </c>
      <c r="AS57" s="1" t="s">
        <v>27</v>
      </c>
    </row>
    <row r="58" spans="3:45" x14ac:dyDescent="0.25">
      <c r="L58" t="s">
        <v>264</v>
      </c>
      <c r="M58">
        <v>110</v>
      </c>
      <c r="N58">
        <v>5</v>
      </c>
      <c r="O58">
        <v>1.5</v>
      </c>
      <c r="P58">
        <f t="shared" si="2"/>
        <v>3.3333333333333335</v>
      </c>
      <c r="Q58" s="1" t="s">
        <v>115</v>
      </c>
      <c r="R58" s="1" t="s">
        <v>155</v>
      </c>
      <c r="AM58" t="s">
        <v>374</v>
      </c>
      <c r="AN58">
        <v>246</v>
      </c>
      <c r="AO58">
        <v>8</v>
      </c>
      <c r="AP58">
        <v>7</v>
      </c>
      <c r="AQ58">
        <f t="shared" si="5"/>
        <v>1.1428571428571428</v>
      </c>
      <c r="AR58" s="1" t="s">
        <v>25</v>
      </c>
      <c r="AS58" s="1" t="s">
        <v>27</v>
      </c>
    </row>
    <row r="59" spans="3:45" x14ac:dyDescent="0.25">
      <c r="L59" t="s">
        <v>265</v>
      </c>
      <c r="M59">
        <v>120</v>
      </c>
      <c r="N59">
        <v>6</v>
      </c>
      <c r="O59">
        <v>4</v>
      </c>
      <c r="P59">
        <f t="shared" si="2"/>
        <v>1.5</v>
      </c>
      <c r="Q59" s="1" t="s">
        <v>266</v>
      </c>
      <c r="AM59" t="s">
        <v>375</v>
      </c>
      <c r="AN59">
        <v>358</v>
      </c>
      <c r="AO59">
        <v>9</v>
      </c>
      <c r="AP59">
        <v>7</v>
      </c>
      <c r="AQ59">
        <f t="shared" si="5"/>
        <v>1.2857142857142858</v>
      </c>
      <c r="AR59" s="1" t="s">
        <v>89</v>
      </c>
      <c r="AS59" s="1" t="s">
        <v>109</v>
      </c>
    </row>
    <row r="60" spans="3:45" x14ac:dyDescent="0.25">
      <c r="L60" t="s">
        <v>267</v>
      </c>
      <c r="M60">
        <v>125</v>
      </c>
      <c r="N60">
        <v>5</v>
      </c>
      <c r="O60">
        <v>1.5</v>
      </c>
      <c r="P60">
        <f t="shared" si="2"/>
        <v>3.3333333333333335</v>
      </c>
      <c r="Q60" s="1" t="s">
        <v>201</v>
      </c>
      <c r="R60" s="1" t="s">
        <v>268</v>
      </c>
      <c r="S60" s="1" t="s">
        <v>109</v>
      </c>
      <c r="AM60" t="s">
        <v>376</v>
      </c>
      <c r="AN60">
        <v>488</v>
      </c>
      <c r="AO60">
        <v>8.5</v>
      </c>
      <c r="AP60">
        <v>5</v>
      </c>
      <c r="AQ60">
        <f t="shared" si="5"/>
        <v>1.7</v>
      </c>
      <c r="AR60" s="1" t="s">
        <v>377</v>
      </c>
    </row>
    <row r="61" spans="3:45" x14ac:dyDescent="0.25">
      <c r="L61" t="s">
        <v>269</v>
      </c>
      <c r="M61">
        <v>131</v>
      </c>
      <c r="N61">
        <v>5</v>
      </c>
      <c r="O61">
        <v>1</v>
      </c>
      <c r="P61">
        <f t="shared" si="2"/>
        <v>5</v>
      </c>
      <c r="Q61" s="1" t="s">
        <v>115</v>
      </c>
      <c r="R61" s="1" t="s">
        <v>155</v>
      </c>
    </row>
    <row r="62" spans="3:45" x14ac:dyDescent="0.25">
      <c r="L62" t="s">
        <v>270</v>
      </c>
      <c r="M62">
        <v>160</v>
      </c>
      <c r="N62">
        <v>6</v>
      </c>
      <c r="O62">
        <v>1.5</v>
      </c>
      <c r="P62">
        <f t="shared" si="2"/>
        <v>4</v>
      </c>
    </row>
    <row r="63" spans="3:45" x14ac:dyDescent="0.25">
      <c r="L63" t="s">
        <v>271</v>
      </c>
      <c r="M63">
        <v>193</v>
      </c>
      <c r="N63">
        <v>7</v>
      </c>
      <c r="O63">
        <v>3.5</v>
      </c>
      <c r="P63">
        <f t="shared" si="2"/>
        <v>2</v>
      </c>
      <c r="Q63" s="1" t="s">
        <v>143</v>
      </c>
      <c r="R63" s="1" t="s">
        <v>109</v>
      </c>
    </row>
    <row r="64" spans="3:45" x14ac:dyDescent="0.25">
      <c r="L64" t="s">
        <v>255</v>
      </c>
      <c r="M64">
        <v>198</v>
      </c>
      <c r="N64">
        <v>7</v>
      </c>
      <c r="O64">
        <v>3.5</v>
      </c>
      <c r="P64">
        <f t="shared" si="2"/>
        <v>2</v>
      </c>
      <c r="Q64" s="1" t="s">
        <v>143</v>
      </c>
      <c r="R64" s="1" t="s">
        <v>229</v>
      </c>
    </row>
    <row r="65" spans="12:18" x14ac:dyDescent="0.25">
      <c r="L65" t="s">
        <v>272</v>
      </c>
      <c r="M65">
        <v>418</v>
      </c>
      <c r="N65">
        <v>9</v>
      </c>
      <c r="O65">
        <v>3.5</v>
      </c>
      <c r="P65">
        <f t="shared" si="2"/>
        <v>2.5714285714285716</v>
      </c>
      <c r="Q65" s="1" t="s">
        <v>143</v>
      </c>
      <c r="R65" s="1" t="s">
        <v>155</v>
      </c>
    </row>
    <row r="66" spans="12:18" x14ac:dyDescent="0.25">
      <c r="L66" t="s">
        <v>273</v>
      </c>
      <c r="M66">
        <v>422</v>
      </c>
      <c r="N66">
        <v>9</v>
      </c>
      <c r="O66">
        <v>3.5</v>
      </c>
      <c r="P66">
        <f t="shared" si="2"/>
        <v>2.5714285714285716</v>
      </c>
      <c r="Q66" s="1" t="s">
        <v>143</v>
      </c>
      <c r="R66" s="1" t="s">
        <v>229</v>
      </c>
    </row>
    <row r="67" spans="12:18" x14ac:dyDescent="0.25">
      <c r="L67" t="s">
        <v>274</v>
      </c>
      <c r="M67">
        <v>1146</v>
      </c>
      <c r="N67">
        <v>13</v>
      </c>
      <c r="O67">
        <v>5.5</v>
      </c>
      <c r="P67">
        <f t="shared" si="2"/>
        <v>2.3636363636363638</v>
      </c>
      <c r="Q67" s="1" t="s">
        <v>143</v>
      </c>
      <c r="R67" s="1" t="s">
        <v>229</v>
      </c>
    </row>
    <row r="68" spans="12:18" x14ac:dyDescent="0.25">
      <c r="L68" t="s">
        <v>275</v>
      </c>
      <c r="M68">
        <v>1270</v>
      </c>
      <c r="N68">
        <v>13</v>
      </c>
      <c r="O68">
        <v>4.5</v>
      </c>
      <c r="P68">
        <f t="shared" si="2"/>
        <v>2.8888888888888888</v>
      </c>
      <c r="Q68" s="1" t="s">
        <v>143</v>
      </c>
      <c r="R68" s="1" t="s">
        <v>229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2023-12-04T18:44:22Z</dcterms:created>
  <dcterms:modified xsi:type="dcterms:W3CDTF">2023-12-05T19:21:21Z</dcterms:modified>
</cp:coreProperties>
</file>