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7260" windowHeight="5235"/>
  </bookViews>
  <sheets>
    <sheet name="Live Times" sheetId="1" r:id="rId1"/>
  </sheets>
  <calcPr calcId="125725"/>
</workbook>
</file>

<file path=xl/calcChain.xml><?xml version="1.0" encoding="utf-8"?>
<calcChain xmlns="http://schemas.openxmlformats.org/spreadsheetml/2006/main">
  <c r="E21" i="1"/>
  <c r="C18" s="1"/>
  <c r="C16"/>
  <c r="C17" l="1"/>
  <c r="C15"/>
  <c r="C14"/>
  <c r="C13"/>
  <c r="C12"/>
  <c r="C11"/>
  <c r="C10"/>
  <c r="C9"/>
  <c r="C8"/>
  <c r="C7"/>
  <c r="C6"/>
  <c r="C5"/>
  <c r="C4"/>
  <c r="C3"/>
  <c r="C2"/>
  <c r="D2"/>
  <c r="N2"/>
  <c r="N3" s="1"/>
  <c r="D4" s="1"/>
  <c r="K2"/>
  <c r="D3" l="1"/>
  <c r="N4"/>
  <c r="D5" s="1"/>
  <c r="N5" l="1"/>
  <c r="D6" s="1"/>
  <c r="M2"/>
  <c r="L2"/>
  <c r="Q2"/>
  <c r="N6" l="1"/>
  <c r="D7" s="1"/>
  <c r="L3"/>
  <c r="L4"/>
  <c r="O2"/>
  <c r="P2" s="1"/>
  <c r="N7" l="1"/>
  <c r="D8" s="1"/>
  <c r="Q3"/>
  <c r="L5"/>
  <c r="O3"/>
  <c r="N8" l="1"/>
  <c r="D9" s="1"/>
  <c r="P3"/>
  <c r="L6"/>
  <c r="O4"/>
  <c r="Q4"/>
  <c r="N9" l="1"/>
  <c r="D10" s="1"/>
  <c r="P4"/>
  <c r="O5"/>
  <c r="Q5"/>
  <c r="L7"/>
  <c r="N10" l="1"/>
  <c r="D11" s="1"/>
  <c r="P5"/>
  <c r="O6"/>
  <c r="Q6"/>
  <c r="N11" l="1"/>
  <c r="D12" s="1"/>
  <c r="P6"/>
  <c r="O7"/>
  <c r="Q7"/>
  <c r="N12" l="1"/>
  <c r="D13" s="1"/>
  <c r="L9"/>
  <c r="P7"/>
  <c r="O8"/>
  <c r="L10"/>
  <c r="Q8"/>
  <c r="N13" l="1"/>
  <c r="D14" s="1"/>
  <c r="P8"/>
  <c r="Q9"/>
  <c r="O9"/>
  <c r="L11"/>
  <c r="N14" l="1"/>
  <c r="D15" s="1"/>
  <c r="P9"/>
  <c r="O10"/>
  <c r="L12"/>
  <c r="Q10"/>
  <c r="N15" l="1"/>
  <c r="D16" s="1"/>
  <c r="P10"/>
  <c r="L13"/>
  <c r="Q11"/>
  <c r="O11"/>
  <c r="N16" l="1"/>
  <c r="D17" s="1"/>
  <c r="P11"/>
  <c r="Q12"/>
  <c r="O12"/>
  <c r="L14"/>
  <c r="N17" l="1"/>
  <c r="P12"/>
  <c r="O13"/>
  <c r="Q13"/>
  <c r="L15"/>
  <c r="P13" l="1"/>
  <c r="O14"/>
  <c r="L16"/>
  <c r="Q14"/>
  <c r="P14" l="1"/>
  <c r="Q15"/>
  <c r="O15"/>
  <c r="L17"/>
  <c r="P15" l="1"/>
  <c r="Q16"/>
  <c r="O16"/>
  <c r="Q17"/>
  <c r="P16" l="1"/>
  <c r="O17"/>
  <c r="P17" s="1"/>
  <c r="L8"/>
</calcChain>
</file>

<file path=xl/sharedStrings.xml><?xml version="1.0" encoding="utf-8"?>
<sst xmlns="http://schemas.openxmlformats.org/spreadsheetml/2006/main" count="11" uniqueCount="11">
  <si>
    <t>Total:</t>
  </si>
  <si>
    <t>Live</t>
  </si>
  <si>
    <t xml:space="preserve">              Goal:</t>
  </si>
  <si>
    <t>PB</t>
  </si>
  <si>
    <t xml:space="preserve">PB: </t>
  </si>
  <si>
    <t>XX:XX.XX</t>
  </si>
  <si>
    <t>&lt;XX:XX:XX</t>
  </si>
  <si>
    <t>Put times in dotted boxes. Delete to clear.</t>
  </si>
  <si>
    <t>Copy + Paste Total (C18) to PB section (C20) as needed.</t>
  </si>
  <si>
    <t>Goal section below splits can be changed manually.</t>
  </si>
  <si>
    <r>
      <t xml:space="preserve">Copy + Paste the </t>
    </r>
    <r>
      <rPr>
        <u/>
        <sz val="11"/>
        <color rgb="FFFF9900"/>
        <rFont val="Calibri"/>
        <family val="2"/>
        <scheme val="minor"/>
      </rPr>
      <t>values</t>
    </r>
    <r>
      <rPr>
        <sz val="11"/>
        <color rgb="FFFF9900"/>
        <rFont val="Calibri"/>
        <family val="2"/>
        <scheme val="minor"/>
      </rPr>
      <t xml:space="preserve"> from Live column (C2:C17) to PB column (B2:B17) to save your new times.</t>
    </r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</si>
</sst>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0.00000000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9900"/>
      <name val="Calibri"/>
      <family val="2"/>
      <scheme val="minor"/>
    </font>
    <font>
      <u/>
      <sz val="11"/>
      <color rgb="FFFF99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  <protection locked="0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7" fontId="9" fillId="2" borderId="0" xfId="0" quotePrefix="1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4" fontId="2" fillId="2" borderId="0" xfId="0" quotePrefix="1" applyNumberFormat="1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165" fontId="6" fillId="2" borderId="0" xfId="0" applyNumberFormat="1" applyFont="1" applyFill="1" applyBorder="1" applyProtection="1"/>
    <xf numFmtId="45" fontId="6" fillId="2" borderId="0" xfId="0" applyNumberFormat="1" applyFont="1" applyFill="1" applyProtection="1"/>
    <xf numFmtId="164" fontId="6" fillId="2" borderId="0" xfId="0" applyNumberFormat="1" applyFont="1" applyFill="1" applyProtection="1"/>
    <xf numFmtId="45" fontId="2" fillId="2" borderId="0" xfId="0" applyNumberFormat="1" applyFont="1" applyFill="1" applyProtection="1"/>
    <xf numFmtId="164" fontId="4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Protection="1"/>
    <xf numFmtId="0" fontId="2" fillId="2" borderId="0" xfId="0" applyFont="1" applyFill="1" applyAlignment="1" applyProtection="1"/>
    <xf numFmtId="0" fontId="9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47" fontId="6" fillId="2" borderId="0" xfId="0" applyNumberFormat="1" applyFont="1" applyFill="1" applyProtection="1"/>
    <xf numFmtId="45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45" fontId="10" fillId="2" borderId="0" xfId="0" applyNumberFormat="1" applyFont="1" applyFill="1" applyAlignment="1" applyProtection="1">
      <alignment horizontal="center" vertical="center" wrapText="1"/>
    </xf>
    <xf numFmtId="45" fontId="2" fillId="2" borderId="0" xfId="0" applyNumberFormat="1" applyFont="1" applyFill="1" applyAlignment="1" applyProtection="1">
      <alignment horizontal="center" vertical="center" wrapText="1"/>
    </xf>
    <xf numFmtId="45" fontId="10" fillId="2" borderId="0" xfId="0" applyNumberFormat="1" applyFont="1" applyFill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center" vertical="top" wrapText="1"/>
    </xf>
    <xf numFmtId="45" fontId="2" fillId="2" borderId="0" xfId="0" applyNumberFormat="1" applyFont="1" applyFill="1" applyAlignment="1" applyProtection="1">
      <alignment horizontal="center" vertical="top" wrapText="1"/>
    </xf>
  </cellXfs>
  <cellStyles count="1">
    <cellStyle name="Normal" xfId="0" builtinId="0"/>
  </cellStyles>
  <dxfs count="51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FFC000"/>
      </font>
    </dxf>
    <dxf>
      <font>
        <color theme="1"/>
      </font>
    </dxf>
    <dxf>
      <font>
        <b/>
        <i val="0"/>
        <color rgb="FF00B050"/>
      </font>
    </dxf>
    <dxf>
      <font>
        <b/>
        <i val="0"/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196691</xdr:rowOff>
    </xdr:from>
    <xdr:to>
      <xdr:col>0</xdr:col>
      <xdr:colOff>309686</xdr:colOff>
      <xdr:row>1</xdr:row>
      <xdr:rowOff>301589</xdr:rowOff>
    </xdr:to>
    <xdr:pic>
      <xdr:nvPicPr>
        <xdr:cNvPr id="3" name="Picture 2" descr="Gabby Jay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6691"/>
          <a:ext cx="304923" cy="304923"/>
        </a:xfrm>
        <a:prstGeom prst="rect">
          <a:avLst/>
        </a:prstGeom>
        <a:effectLst>
          <a:outerShdw blurRad="50800" dist="50800" dir="5400000" algn="ctr" rotWithShape="0">
            <a:srgbClr val="000000"/>
          </a:outerShdw>
        </a:effectLst>
      </xdr:spPr>
    </xdr:pic>
    <xdr:clientData/>
  </xdr:twoCellAnchor>
  <xdr:twoCellAnchor editAs="oneCell">
    <xdr:from>
      <xdr:col>0</xdr:col>
      <xdr:colOff>1</xdr:colOff>
      <xdr:row>1</xdr:row>
      <xdr:rowOff>296957</xdr:rowOff>
    </xdr:from>
    <xdr:to>
      <xdr:col>0</xdr:col>
      <xdr:colOff>311928</xdr:colOff>
      <xdr:row>3</xdr:row>
      <xdr:rowOff>2365</xdr:rowOff>
    </xdr:to>
    <xdr:pic>
      <xdr:nvPicPr>
        <xdr:cNvPr id="4" name="Picture 3" descr="Bear Hugge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495861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2802</xdr:rowOff>
    </xdr:from>
    <xdr:to>
      <xdr:col>0</xdr:col>
      <xdr:colOff>311927</xdr:colOff>
      <xdr:row>4</xdr:row>
      <xdr:rowOff>2365</xdr:rowOff>
    </xdr:to>
    <xdr:pic>
      <xdr:nvPicPr>
        <xdr:cNvPr id="5" name="Picture 4" descr="Piston Hurrican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01221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2802</xdr:rowOff>
    </xdr:from>
    <xdr:to>
      <xdr:col>0</xdr:col>
      <xdr:colOff>311927</xdr:colOff>
      <xdr:row>5</xdr:row>
      <xdr:rowOff>2364</xdr:rowOff>
    </xdr:to>
    <xdr:pic>
      <xdr:nvPicPr>
        <xdr:cNvPr id="6" name="Picture 5" descr="Bald Bul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106581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2801</xdr:rowOff>
    </xdr:from>
    <xdr:to>
      <xdr:col>0</xdr:col>
      <xdr:colOff>311927</xdr:colOff>
      <xdr:row>6</xdr:row>
      <xdr:rowOff>2364</xdr:rowOff>
    </xdr:to>
    <xdr:pic>
      <xdr:nvPicPr>
        <xdr:cNvPr id="7" name="Picture 6" descr="Bob Charli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411941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2801</xdr:rowOff>
    </xdr:from>
    <xdr:to>
      <xdr:col>0</xdr:col>
      <xdr:colOff>311927</xdr:colOff>
      <xdr:row>7</xdr:row>
      <xdr:rowOff>2364</xdr:rowOff>
    </xdr:to>
    <xdr:pic>
      <xdr:nvPicPr>
        <xdr:cNvPr id="8" name="Picture 7" descr="Dragon Cha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717301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2803</xdr:rowOff>
    </xdr:from>
    <xdr:to>
      <xdr:col>0</xdr:col>
      <xdr:colOff>311927</xdr:colOff>
      <xdr:row>8</xdr:row>
      <xdr:rowOff>2365</xdr:rowOff>
    </xdr:to>
    <xdr:pic>
      <xdr:nvPicPr>
        <xdr:cNvPr id="9" name="Picture 8" descr="Masked Muscle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022663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305360</xdr:rowOff>
    </xdr:from>
    <xdr:to>
      <xdr:col>0</xdr:col>
      <xdr:colOff>311927</xdr:colOff>
      <xdr:row>9</xdr:row>
      <xdr:rowOff>2363</xdr:rowOff>
    </xdr:to>
    <xdr:pic>
      <xdr:nvPicPr>
        <xdr:cNvPr id="10" name="Picture 9" descr="Mr. Sandman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2325220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</xdr:rowOff>
    </xdr:from>
    <xdr:to>
      <xdr:col>0</xdr:col>
      <xdr:colOff>311927</xdr:colOff>
      <xdr:row>10</xdr:row>
      <xdr:rowOff>2366</xdr:rowOff>
    </xdr:to>
    <xdr:pic>
      <xdr:nvPicPr>
        <xdr:cNvPr id="11" name="Picture 10" descr="Aran Ryan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2630582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299757</xdr:rowOff>
    </xdr:from>
    <xdr:to>
      <xdr:col>0</xdr:col>
      <xdr:colOff>311927</xdr:colOff>
      <xdr:row>10</xdr:row>
      <xdr:rowOff>299320</xdr:rowOff>
    </xdr:to>
    <xdr:pic>
      <xdr:nvPicPr>
        <xdr:cNvPr id="12" name="Picture 11" descr="Heike Kagero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930338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299758</xdr:rowOff>
    </xdr:from>
    <xdr:to>
      <xdr:col>0</xdr:col>
      <xdr:colOff>311927</xdr:colOff>
      <xdr:row>11</xdr:row>
      <xdr:rowOff>299321</xdr:rowOff>
    </xdr:to>
    <xdr:pic>
      <xdr:nvPicPr>
        <xdr:cNvPr id="13" name="Picture 12" descr="Mad Clown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3235699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299759</xdr:rowOff>
    </xdr:from>
    <xdr:to>
      <xdr:col>0</xdr:col>
      <xdr:colOff>311927</xdr:colOff>
      <xdr:row>13</xdr:row>
      <xdr:rowOff>5167</xdr:rowOff>
    </xdr:to>
    <xdr:pic>
      <xdr:nvPicPr>
        <xdr:cNvPr id="14" name="Picture 13" descr="Super Macho Man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3541060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5603</xdr:rowOff>
    </xdr:from>
    <xdr:to>
      <xdr:col>0</xdr:col>
      <xdr:colOff>311927</xdr:colOff>
      <xdr:row>14</xdr:row>
      <xdr:rowOff>5166</xdr:rowOff>
    </xdr:to>
    <xdr:pic>
      <xdr:nvPicPr>
        <xdr:cNvPr id="15" name="Picture 14" descr="Narcis Prince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3846419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5603</xdr:rowOff>
    </xdr:from>
    <xdr:to>
      <xdr:col>0</xdr:col>
      <xdr:colOff>311927</xdr:colOff>
      <xdr:row>15</xdr:row>
      <xdr:rowOff>5165</xdr:rowOff>
    </xdr:to>
    <xdr:pic>
      <xdr:nvPicPr>
        <xdr:cNvPr id="16" name="Picture 15" descr="Hoy Quarlow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151779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5603</xdr:rowOff>
    </xdr:from>
    <xdr:to>
      <xdr:col>0</xdr:col>
      <xdr:colOff>311927</xdr:colOff>
      <xdr:row>16</xdr:row>
      <xdr:rowOff>5166</xdr:rowOff>
    </xdr:to>
    <xdr:pic>
      <xdr:nvPicPr>
        <xdr:cNvPr id="17" name="Picture 16" descr="Rick Bruiser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4457140"/>
          <a:ext cx="304923" cy="304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5602</xdr:rowOff>
    </xdr:from>
    <xdr:to>
      <xdr:col>0</xdr:col>
      <xdr:colOff>311927</xdr:colOff>
      <xdr:row>17</xdr:row>
      <xdr:rowOff>5165</xdr:rowOff>
    </xdr:to>
    <xdr:pic>
      <xdr:nvPicPr>
        <xdr:cNvPr id="18" name="Picture 17" descr="Nick Bruiser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4762499"/>
          <a:ext cx="304923" cy="304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3"/>
  <sheetViews>
    <sheetView tabSelected="1" zoomScale="80" zoomScaleNormal="80" workbookViewId="0">
      <selection activeCell="E2" sqref="E2"/>
    </sheetView>
  </sheetViews>
  <sheetFormatPr defaultRowHeight="15"/>
  <cols>
    <col min="1" max="1" width="5.5703125" style="9" bestFit="1" customWidth="1"/>
    <col min="2" max="2" width="8.5703125" style="9" customWidth="1"/>
    <col min="3" max="3" width="10.28515625" style="9" customWidth="1"/>
    <col min="4" max="4" width="9.140625" style="19" customWidth="1"/>
    <col min="5" max="5" width="13.5703125" style="9" bestFit="1" customWidth="1"/>
    <col min="6" max="8" width="9.140625" style="9"/>
    <col min="9" max="9" width="13.5703125" style="9" bestFit="1" customWidth="1"/>
    <col min="10" max="10" width="9.140625" style="9"/>
    <col min="11" max="11" width="17.28515625" style="9" bestFit="1" customWidth="1"/>
    <col min="12" max="16384" width="9.140625" style="9"/>
  </cols>
  <sheetData>
    <row r="1" spans="1:17" ht="15.75" customHeight="1">
      <c r="A1" s="6"/>
      <c r="B1" s="7" t="s">
        <v>3</v>
      </c>
      <c r="C1" s="7" t="s">
        <v>1</v>
      </c>
      <c r="D1" s="8"/>
      <c r="I1" s="10"/>
      <c r="J1" s="11"/>
      <c r="K1" s="10"/>
      <c r="L1" s="10"/>
      <c r="M1" s="10"/>
      <c r="N1" s="10"/>
      <c r="O1" s="10"/>
      <c r="P1" s="10"/>
      <c r="Q1" s="10"/>
    </row>
    <row r="2" spans="1:17" ht="24" customHeight="1">
      <c r="A2" s="12"/>
      <c r="B2" s="2">
        <v>179.99</v>
      </c>
      <c r="C2" s="3" t="str">
        <f t="shared" ref="C2:C17" si="0">IF(E2="","",E2)</f>
        <v/>
      </c>
      <c r="D2" s="13">
        <f>SUM(E2-B2)</f>
        <v>-179.99</v>
      </c>
      <c r="E2" s="1"/>
      <c r="G2" s="26" t="s">
        <v>7</v>
      </c>
      <c r="H2" s="27"/>
      <c r="I2" s="27"/>
      <c r="J2" s="11"/>
      <c r="K2" s="14">
        <f>SUM(E2:E17)/86400</f>
        <v>0</v>
      </c>
      <c r="L2" s="15">
        <f t="shared" ref="L2:L17" si="1">IF(D2&lt;0,SUM(D2/86400)*-1,SUM(D2/86400))</f>
        <v>2.0832175925925927E-3</v>
      </c>
      <c r="M2" s="16">
        <f>SUM(C2:C17)/86400</f>
        <v>0</v>
      </c>
      <c r="N2" s="10">
        <f>SUM(-1*(B2-E2))</f>
        <v>-179.99</v>
      </c>
      <c r="O2" s="15">
        <f>N2/86400</f>
        <v>-2.0832175925925927E-3</v>
      </c>
      <c r="P2" s="15">
        <f>IF(Q2=1,N2,O2)</f>
        <v>-179.99</v>
      </c>
      <c r="Q2" s="10">
        <f>IF(N2&lt;59.99,1,2)</f>
        <v>1</v>
      </c>
    </row>
    <row r="3" spans="1:17" ht="23.25" customHeight="1">
      <c r="A3" s="12"/>
      <c r="B3" s="2">
        <v>179.99</v>
      </c>
      <c r="C3" s="3" t="str">
        <f t="shared" si="0"/>
        <v/>
      </c>
      <c r="D3" s="13">
        <f t="shared" ref="D3:D17" si="2">SUM((E3-B3)+N2)</f>
        <v>-359.98</v>
      </c>
      <c r="E3" s="1"/>
      <c r="G3" s="27"/>
      <c r="H3" s="27"/>
      <c r="I3" s="27"/>
      <c r="J3" s="11"/>
      <c r="K3" s="10"/>
      <c r="L3" s="15">
        <f t="shared" si="1"/>
        <v>4.1664351851851853E-3</v>
      </c>
      <c r="M3" s="10"/>
      <c r="N3" s="10">
        <f t="shared" ref="N3:N17" si="3">SUM(-1*(B3-E3)+N2)</f>
        <v>-359.98</v>
      </c>
      <c r="O3" s="15">
        <f t="shared" ref="O3:O17" si="4">N3/86400</f>
        <v>-4.1664351851851853E-3</v>
      </c>
      <c r="P3" s="15">
        <f t="shared" ref="P3:P17" si="5">IF(Q3=1,N3,O3)</f>
        <v>-359.98</v>
      </c>
      <c r="Q3" s="10">
        <f t="shared" ref="Q3:Q17" si="6">IF(N3&lt;59.99,1,2)</f>
        <v>1</v>
      </c>
    </row>
    <row r="4" spans="1:17" ht="24" customHeight="1">
      <c r="A4" s="12"/>
      <c r="B4" s="2">
        <v>179.99</v>
      </c>
      <c r="C4" s="3" t="str">
        <f t="shared" si="0"/>
        <v/>
      </c>
      <c r="D4" s="13">
        <f t="shared" si="2"/>
        <v>-539.97</v>
      </c>
      <c r="E4" s="1"/>
      <c r="G4" s="28" t="s">
        <v>10</v>
      </c>
      <c r="H4" s="28"/>
      <c r="I4" s="28"/>
      <c r="J4" s="11"/>
      <c r="K4" s="10"/>
      <c r="L4" s="15">
        <f t="shared" si="1"/>
        <v>6.2496527777777785E-3</v>
      </c>
      <c r="M4" s="10"/>
      <c r="N4" s="10">
        <f t="shared" si="3"/>
        <v>-539.97</v>
      </c>
      <c r="O4" s="15">
        <f t="shared" si="4"/>
        <v>-6.2496527777777785E-3</v>
      </c>
      <c r="P4" s="15">
        <f t="shared" si="5"/>
        <v>-539.97</v>
      </c>
      <c r="Q4" s="10">
        <f t="shared" si="6"/>
        <v>1</v>
      </c>
    </row>
    <row r="5" spans="1:17" ht="24" customHeight="1">
      <c r="A5" s="12"/>
      <c r="B5" s="2">
        <v>179.99</v>
      </c>
      <c r="C5" s="3" t="str">
        <f t="shared" si="0"/>
        <v/>
      </c>
      <c r="D5" s="13">
        <f t="shared" si="2"/>
        <v>-719.96</v>
      </c>
      <c r="E5" s="1"/>
      <c r="G5" s="28"/>
      <c r="H5" s="28"/>
      <c r="I5" s="28"/>
      <c r="J5" s="11"/>
      <c r="K5" s="10"/>
      <c r="L5" s="15">
        <f t="shared" si="1"/>
        <v>8.3328703703703707E-3</v>
      </c>
      <c r="M5" s="10"/>
      <c r="N5" s="10">
        <f t="shared" si="3"/>
        <v>-719.96</v>
      </c>
      <c r="O5" s="15">
        <f t="shared" si="4"/>
        <v>-8.3328703703703707E-3</v>
      </c>
      <c r="P5" s="15">
        <f t="shared" si="5"/>
        <v>-719.96</v>
      </c>
      <c r="Q5" s="10">
        <f t="shared" si="6"/>
        <v>1</v>
      </c>
    </row>
    <row r="6" spans="1:17" ht="24" customHeight="1">
      <c r="A6" s="12"/>
      <c r="B6" s="2">
        <v>179.99</v>
      </c>
      <c r="C6" s="3" t="str">
        <f t="shared" si="0"/>
        <v/>
      </c>
      <c r="D6" s="13">
        <f t="shared" si="2"/>
        <v>-899.95</v>
      </c>
      <c r="E6" s="1"/>
      <c r="G6" s="28"/>
      <c r="H6" s="28"/>
      <c r="I6" s="28"/>
      <c r="J6" s="11"/>
      <c r="K6" s="10"/>
      <c r="L6" s="15">
        <f t="shared" si="1"/>
        <v>1.0416087962962964E-2</v>
      </c>
      <c r="M6" s="10"/>
      <c r="N6" s="10">
        <f t="shared" si="3"/>
        <v>-899.95</v>
      </c>
      <c r="O6" s="15">
        <f t="shared" si="4"/>
        <v>-1.0416087962962964E-2</v>
      </c>
      <c r="P6" s="15">
        <f>IF(Q6=1,N6,O6)</f>
        <v>-899.95</v>
      </c>
      <c r="Q6" s="10">
        <f>IF(N6&lt;59.99,1,2)</f>
        <v>1</v>
      </c>
    </row>
    <row r="7" spans="1:17" ht="24" customHeight="1">
      <c r="A7" s="12"/>
      <c r="B7" s="2">
        <v>179.99</v>
      </c>
      <c r="C7" s="3" t="str">
        <f t="shared" si="0"/>
        <v/>
      </c>
      <c r="D7" s="13">
        <f t="shared" si="2"/>
        <v>-1079.94</v>
      </c>
      <c r="E7" s="1"/>
      <c r="G7" s="29" t="s">
        <v>8</v>
      </c>
      <c r="H7" s="29"/>
      <c r="I7" s="29"/>
      <c r="J7" s="11"/>
      <c r="K7" s="10"/>
      <c r="L7" s="15">
        <f t="shared" si="1"/>
        <v>1.2499305555555557E-2</v>
      </c>
      <c r="M7" s="10"/>
      <c r="N7" s="10">
        <f t="shared" si="3"/>
        <v>-1079.94</v>
      </c>
      <c r="O7" s="15">
        <f t="shared" si="4"/>
        <v>-1.2499305555555557E-2</v>
      </c>
      <c r="P7" s="15">
        <f t="shared" si="5"/>
        <v>-1079.94</v>
      </c>
      <c r="Q7" s="10">
        <f t="shared" si="6"/>
        <v>1</v>
      </c>
    </row>
    <row r="8" spans="1:17" ht="24" customHeight="1">
      <c r="A8" s="12"/>
      <c r="B8" s="2">
        <v>179.99</v>
      </c>
      <c r="C8" s="3" t="str">
        <f t="shared" si="0"/>
        <v/>
      </c>
      <c r="D8" s="13">
        <f t="shared" si="2"/>
        <v>-1259.93</v>
      </c>
      <c r="E8" s="1"/>
      <c r="G8" s="29"/>
      <c r="H8" s="29"/>
      <c r="I8" s="29"/>
      <c r="J8" s="11"/>
      <c r="K8" s="10"/>
      <c r="L8" s="15">
        <f t="shared" si="1"/>
        <v>1.4582523148148148E-2</v>
      </c>
      <c r="M8" s="10"/>
      <c r="N8" s="10">
        <f t="shared" si="3"/>
        <v>-1259.93</v>
      </c>
      <c r="O8" s="15">
        <f t="shared" si="4"/>
        <v>-1.4582523148148148E-2</v>
      </c>
      <c r="P8" s="15">
        <f t="shared" si="5"/>
        <v>-1259.93</v>
      </c>
      <c r="Q8" s="10">
        <f t="shared" si="6"/>
        <v>1</v>
      </c>
    </row>
    <row r="9" spans="1:17" ht="24" customHeight="1">
      <c r="A9" s="12"/>
      <c r="B9" s="2">
        <v>179.99</v>
      </c>
      <c r="C9" s="3" t="str">
        <f t="shared" si="0"/>
        <v/>
      </c>
      <c r="D9" s="13">
        <f t="shared" si="2"/>
        <v>-1439.92</v>
      </c>
      <c r="E9" s="1"/>
      <c r="G9" s="30" t="s">
        <v>9</v>
      </c>
      <c r="H9" s="30"/>
      <c r="I9" s="30"/>
      <c r="J9" s="11"/>
      <c r="K9" s="10"/>
      <c r="L9" s="15">
        <f t="shared" si="1"/>
        <v>1.6665740740740741E-2</v>
      </c>
      <c r="M9" s="10"/>
      <c r="N9" s="10">
        <f t="shared" si="3"/>
        <v>-1439.92</v>
      </c>
      <c r="O9" s="15">
        <f t="shared" si="4"/>
        <v>-1.6665740740740741E-2</v>
      </c>
      <c r="P9" s="15">
        <f t="shared" si="5"/>
        <v>-1439.92</v>
      </c>
      <c r="Q9" s="10">
        <f t="shared" si="6"/>
        <v>1</v>
      </c>
    </row>
    <row r="10" spans="1:17" ht="24" customHeight="1">
      <c r="A10" s="12"/>
      <c r="B10" s="2">
        <v>179.99</v>
      </c>
      <c r="C10" s="3" t="str">
        <f t="shared" si="0"/>
        <v/>
      </c>
      <c r="D10" s="13">
        <f t="shared" si="2"/>
        <v>-1619.91</v>
      </c>
      <c r="E10" s="1"/>
      <c r="G10" s="30"/>
      <c r="H10" s="30"/>
      <c r="I10" s="30"/>
      <c r="J10" s="11"/>
      <c r="K10" s="10"/>
      <c r="L10" s="15">
        <f t="shared" si="1"/>
        <v>1.8748958333333333E-2</v>
      </c>
      <c r="M10" s="10"/>
      <c r="N10" s="10">
        <f t="shared" si="3"/>
        <v>-1619.91</v>
      </c>
      <c r="O10" s="15">
        <f t="shared" si="4"/>
        <v>-1.8748958333333333E-2</v>
      </c>
      <c r="P10" s="15">
        <f t="shared" si="5"/>
        <v>-1619.91</v>
      </c>
      <c r="Q10" s="10">
        <f t="shared" si="6"/>
        <v>1</v>
      </c>
    </row>
    <row r="11" spans="1:17" ht="24" customHeight="1">
      <c r="A11" s="12"/>
      <c r="B11" s="2">
        <v>179.99</v>
      </c>
      <c r="C11" s="3" t="str">
        <f t="shared" si="0"/>
        <v/>
      </c>
      <c r="D11" s="13">
        <f t="shared" si="2"/>
        <v>-1799.9</v>
      </c>
      <c r="E11" s="1"/>
      <c r="J11" s="11"/>
      <c r="K11" s="10"/>
      <c r="L11" s="15">
        <f t="shared" si="1"/>
        <v>2.0832175925925928E-2</v>
      </c>
      <c r="M11" s="10"/>
      <c r="N11" s="10">
        <f t="shared" si="3"/>
        <v>-1799.9</v>
      </c>
      <c r="O11" s="15">
        <f t="shared" si="4"/>
        <v>-2.0832175925925928E-2</v>
      </c>
      <c r="P11" s="15">
        <f t="shared" si="5"/>
        <v>-1799.9</v>
      </c>
      <c r="Q11" s="10">
        <f t="shared" si="6"/>
        <v>1</v>
      </c>
    </row>
    <row r="12" spans="1:17" ht="24" customHeight="1">
      <c r="A12" s="12"/>
      <c r="B12" s="2">
        <v>179.99</v>
      </c>
      <c r="C12" s="3" t="str">
        <f t="shared" si="0"/>
        <v/>
      </c>
      <c r="D12" s="13">
        <f t="shared" si="2"/>
        <v>-1979.89</v>
      </c>
      <c r="E12" s="1"/>
      <c r="J12" s="11"/>
      <c r="K12" s="10"/>
      <c r="L12" s="15">
        <f t="shared" si="1"/>
        <v>2.2915393518518519E-2</v>
      </c>
      <c r="M12" s="10"/>
      <c r="N12" s="10">
        <f t="shared" si="3"/>
        <v>-1979.89</v>
      </c>
      <c r="O12" s="15">
        <f t="shared" si="4"/>
        <v>-2.2915393518518519E-2</v>
      </c>
      <c r="P12" s="15">
        <f t="shared" si="5"/>
        <v>-1979.89</v>
      </c>
      <c r="Q12" s="10">
        <f t="shared" si="6"/>
        <v>1</v>
      </c>
    </row>
    <row r="13" spans="1:17" ht="23.25" customHeight="1">
      <c r="A13" s="12"/>
      <c r="B13" s="2">
        <v>179.99</v>
      </c>
      <c r="C13" s="3" t="str">
        <f t="shared" si="0"/>
        <v/>
      </c>
      <c r="D13" s="13">
        <f t="shared" si="2"/>
        <v>-2159.88</v>
      </c>
      <c r="E13" s="1"/>
      <c r="G13" s="17"/>
      <c r="J13" s="11"/>
      <c r="K13" s="10"/>
      <c r="L13" s="15">
        <f t="shared" si="1"/>
        <v>2.4998611111111114E-2</v>
      </c>
      <c r="M13" s="10"/>
      <c r="N13" s="10">
        <f t="shared" si="3"/>
        <v>-2159.88</v>
      </c>
      <c r="O13" s="15">
        <f t="shared" si="4"/>
        <v>-2.4998611111111114E-2</v>
      </c>
      <c r="P13" s="15">
        <f t="shared" si="5"/>
        <v>-2159.88</v>
      </c>
      <c r="Q13" s="10">
        <f t="shared" si="6"/>
        <v>1</v>
      </c>
    </row>
    <row r="14" spans="1:17" ht="24" customHeight="1">
      <c r="A14" s="12"/>
      <c r="B14" s="2">
        <v>179.99</v>
      </c>
      <c r="C14" s="3" t="str">
        <f t="shared" si="0"/>
        <v/>
      </c>
      <c r="D14" s="13">
        <f t="shared" si="2"/>
        <v>-2339.87</v>
      </c>
      <c r="E14" s="1"/>
      <c r="J14" s="11"/>
      <c r="K14" s="10"/>
      <c r="L14" s="15">
        <f t="shared" si="1"/>
        <v>2.7081828703703702E-2</v>
      </c>
      <c r="M14" s="10"/>
      <c r="N14" s="10">
        <f t="shared" si="3"/>
        <v>-2339.87</v>
      </c>
      <c r="O14" s="15">
        <f t="shared" si="4"/>
        <v>-2.7081828703703702E-2</v>
      </c>
      <c r="P14" s="15">
        <f t="shared" si="5"/>
        <v>-2339.87</v>
      </c>
      <c r="Q14" s="10">
        <f t="shared" si="6"/>
        <v>1</v>
      </c>
    </row>
    <row r="15" spans="1:17" ht="24" customHeight="1">
      <c r="A15" s="12"/>
      <c r="B15" s="2">
        <v>179.99</v>
      </c>
      <c r="C15" s="3" t="str">
        <f t="shared" si="0"/>
        <v/>
      </c>
      <c r="D15" s="13">
        <f t="shared" si="2"/>
        <v>-2519.8599999999997</v>
      </c>
      <c r="E15" s="1"/>
      <c r="J15" s="11"/>
      <c r="K15" s="10"/>
      <c r="L15" s="15">
        <f t="shared" si="1"/>
        <v>2.9165046296296293E-2</v>
      </c>
      <c r="M15" s="10"/>
      <c r="N15" s="10">
        <f t="shared" si="3"/>
        <v>-2519.8599999999997</v>
      </c>
      <c r="O15" s="15">
        <f t="shared" si="4"/>
        <v>-2.9165046296296293E-2</v>
      </c>
      <c r="P15" s="15">
        <f t="shared" si="5"/>
        <v>-2519.8599999999997</v>
      </c>
      <c r="Q15" s="10">
        <f t="shared" si="6"/>
        <v>1</v>
      </c>
    </row>
    <row r="16" spans="1:17" ht="24" customHeight="1">
      <c r="A16" s="12"/>
      <c r="B16" s="2">
        <v>179.99</v>
      </c>
      <c r="C16" s="3" t="str">
        <f t="shared" si="0"/>
        <v/>
      </c>
      <c r="D16" s="13">
        <f t="shared" si="2"/>
        <v>-2699.8499999999995</v>
      </c>
      <c r="E16" s="1"/>
      <c r="G16" s="17"/>
      <c r="J16" s="11"/>
      <c r="K16" s="10"/>
      <c r="L16" s="15">
        <f t="shared" si="1"/>
        <v>3.1248263888888881E-2</v>
      </c>
      <c r="M16" s="10"/>
      <c r="N16" s="10">
        <f t="shared" si="3"/>
        <v>-2699.8499999999995</v>
      </c>
      <c r="O16" s="15">
        <f t="shared" si="4"/>
        <v>-3.1248263888888881E-2</v>
      </c>
      <c r="P16" s="15">
        <f t="shared" si="5"/>
        <v>-2699.8499999999995</v>
      </c>
      <c r="Q16" s="10">
        <f t="shared" si="6"/>
        <v>1</v>
      </c>
    </row>
    <row r="17" spans="1:17" ht="24" customHeight="1">
      <c r="A17" s="12"/>
      <c r="B17" s="2">
        <v>179.99</v>
      </c>
      <c r="C17" s="3" t="str">
        <f t="shared" si="0"/>
        <v/>
      </c>
      <c r="D17" s="13">
        <f t="shared" si="2"/>
        <v>-2879.8399999999992</v>
      </c>
      <c r="E17" s="1"/>
      <c r="G17" s="17"/>
      <c r="J17" s="11"/>
      <c r="K17" s="10"/>
      <c r="L17" s="15">
        <f t="shared" si="1"/>
        <v>3.3331481481481476E-2</v>
      </c>
      <c r="M17" s="10"/>
      <c r="N17" s="10">
        <f t="shared" si="3"/>
        <v>-2879.8399999999992</v>
      </c>
      <c r="O17" s="15">
        <f t="shared" si="4"/>
        <v>-3.3331481481481476E-2</v>
      </c>
      <c r="P17" s="15">
        <f t="shared" si="5"/>
        <v>-2879.8399999999992</v>
      </c>
      <c r="Q17" s="10">
        <f t="shared" si="6"/>
        <v>1</v>
      </c>
    </row>
    <row r="18" spans="1:17" ht="15.75">
      <c r="A18" s="24" t="s">
        <v>0</v>
      </c>
      <c r="B18" s="24"/>
      <c r="C18" s="18">
        <f>E21</f>
        <v>0</v>
      </c>
    </row>
    <row r="19" spans="1:17" ht="15.75">
      <c r="A19" s="25" t="s">
        <v>2</v>
      </c>
      <c r="B19" s="25"/>
      <c r="C19" s="4" t="s">
        <v>6</v>
      </c>
      <c r="D19" s="20"/>
    </row>
    <row r="20" spans="1:17" ht="15.75" customHeight="1">
      <c r="B20" s="21" t="s">
        <v>4</v>
      </c>
      <c r="C20" s="5" t="s">
        <v>5</v>
      </c>
    </row>
    <row r="21" spans="1:17">
      <c r="B21" s="22"/>
      <c r="C21" s="22"/>
      <c r="E21" s="16">
        <f>SUM(E2:E17)/86400</f>
        <v>0</v>
      </c>
    </row>
    <row r="22" spans="1:17">
      <c r="B22" s="22"/>
      <c r="C22" s="22"/>
      <c r="E22" s="23">
        <v>2.0833333333333333E-3</v>
      </c>
    </row>
    <row r="23" spans="1:17">
      <c r="B23" s="22"/>
      <c r="C23" s="22"/>
    </row>
  </sheetData>
  <sheetProtection password="9619" sheet="1" objects="1" scenarios="1"/>
  <mergeCells count="6">
    <mergeCell ref="A18:B18"/>
    <mergeCell ref="A19:B19"/>
    <mergeCell ref="G9:I10"/>
    <mergeCell ref="G2:I3"/>
    <mergeCell ref="G4:I6"/>
    <mergeCell ref="G7:I8"/>
  </mergeCells>
  <conditionalFormatting sqref="D2:D17">
    <cfRule type="cellIs" dxfId="50" priority="53" operator="greaterThan">
      <formula>0</formula>
    </cfRule>
    <cfRule type="cellIs" dxfId="49" priority="54" operator="equal">
      <formula>0</formula>
    </cfRule>
    <cfRule type="cellIs" dxfId="48" priority="55" operator="lessThan">
      <formula>0</formula>
    </cfRule>
  </conditionalFormatting>
  <conditionalFormatting sqref="D2">
    <cfRule type="expression" dxfId="47" priority="35">
      <formula>$E$2=""</formula>
    </cfRule>
    <cfRule type="expression" dxfId="46" priority="36">
      <formula>$E$2&lt;=$J$2</formula>
    </cfRule>
  </conditionalFormatting>
  <conditionalFormatting sqref="D3">
    <cfRule type="expression" dxfId="45" priority="34">
      <formula>$E$3=""</formula>
    </cfRule>
    <cfRule type="expression" dxfId="44" priority="52">
      <formula>$E$3&lt;=$J$3</formula>
    </cfRule>
  </conditionalFormatting>
  <conditionalFormatting sqref="D4">
    <cfRule type="expression" dxfId="43" priority="33">
      <formula>$E$4=""</formula>
    </cfRule>
    <cfRule type="expression" dxfId="42" priority="51">
      <formula>$E$4&lt;=$J$4</formula>
    </cfRule>
  </conditionalFormatting>
  <conditionalFormatting sqref="D5">
    <cfRule type="expression" dxfId="41" priority="32">
      <formula>$E$5=""</formula>
    </cfRule>
    <cfRule type="expression" dxfId="40" priority="50">
      <formula>$E$5&lt;=$J$5</formula>
    </cfRule>
  </conditionalFormatting>
  <conditionalFormatting sqref="D6">
    <cfRule type="expression" dxfId="39" priority="31">
      <formula>$E$6=""</formula>
    </cfRule>
    <cfRule type="expression" dxfId="38" priority="49">
      <formula>$E$6&lt;=$J$6</formula>
    </cfRule>
  </conditionalFormatting>
  <conditionalFormatting sqref="D7">
    <cfRule type="expression" dxfId="37" priority="30">
      <formula>$E$7=""</formula>
    </cfRule>
    <cfRule type="expression" dxfId="36" priority="48">
      <formula>$E$7&lt;=$J$7</formula>
    </cfRule>
  </conditionalFormatting>
  <conditionalFormatting sqref="D8">
    <cfRule type="expression" dxfId="35" priority="29">
      <formula>$E$8=""</formula>
    </cfRule>
    <cfRule type="expression" dxfId="34" priority="47">
      <formula>$E$8&lt;=$J$8</formula>
    </cfRule>
  </conditionalFormatting>
  <conditionalFormatting sqref="D9">
    <cfRule type="expression" dxfId="33" priority="28">
      <formula>$E$9=""</formula>
    </cfRule>
    <cfRule type="expression" dxfId="32" priority="46">
      <formula>$E$9&lt;=$J$9</formula>
    </cfRule>
  </conditionalFormatting>
  <conditionalFormatting sqref="D10">
    <cfRule type="expression" dxfId="31" priority="27">
      <formula>$E$10=""</formula>
    </cfRule>
    <cfRule type="expression" dxfId="30" priority="45">
      <formula>$E$10&lt;=$J$10</formula>
    </cfRule>
  </conditionalFormatting>
  <conditionalFormatting sqref="D11">
    <cfRule type="expression" dxfId="29" priority="26">
      <formula>$E$11=""</formula>
    </cfRule>
    <cfRule type="expression" dxfId="28" priority="44">
      <formula>$E$11&lt;=$J$11</formula>
    </cfRule>
  </conditionalFormatting>
  <conditionalFormatting sqref="D12">
    <cfRule type="expression" dxfId="27" priority="25">
      <formula>$E$12=""</formula>
    </cfRule>
    <cfRule type="expression" dxfId="26" priority="43">
      <formula>$E$12&lt;=$J$12</formula>
    </cfRule>
  </conditionalFormatting>
  <conditionalFormatting sqref="D13">
    <cfRule type="expression" dxfId="25" priority="24">
      <formula>$E$13=""</formula>
    </cfRule>
    <cfRule type="expression" dxfId="24" priority="42">
      <formula>$E$13&lt;=$J$13</formula>
    </cfRule>
  </conditionalFormatting>
  <conditionalFormatting sqref="D14">
    <cfRule type="expression" dxfId="23" priority="22">
      <formula>$E$14=""</formula>
    </cfRule>
    <cfRule type="expression" dxfId="22" priority="41">
      <formula>$E$14&lt;=$J$14</formula>
    </cfRule>
  </conditionalFormatting>
  <conditionalFormatting sqref="D15">
    <cfRule type="expression" dxfId="21" priority="21">
      <formula>$E$15=""</formula>
    </cfRule>
    <cfRule type="expression" dxfId="20" priority="40">
      <formula>$E$15&lt;=$J$15</formula>
    </cfRule>
  </conditionalFormatting>
  <conditionalFormatting sqref="D16">
    <cfRule type="expression" dxfId="19" priority="20">
      <formula>$E$16=""</formula>
    </cfRule>
    <cfRule type="expression" dxfId="18" priority="39">
      <formula>$E$16&lt;=$J$16</formula>
    </cfRule>
  </conditionalFormatting>
  <conditionalFormatting sqref="D17">
    <cfRule type="expression" dxfId="17" priority="19">
      <formula>$E$17=""</formula>
    </cfRule>
    <cfRule type="expression" dxfId="16" priority="38">
      <formula>$E$17&lt;=$J$17</formula>
    </cfRule>
  </conditionalFormatting>
  <conditionalFormatting sqref="C2">
    <cfRule type="expression" dxfId="15" priority="18">
      <formula>$E$2&gt;0</formula>
    </cfRule>
  </conditionalFormatting>
  <conditionalFormatting sqref="C3">
    <cfRule type="expression" dxfId="14" priority="17">
      <formula>$E$3&gt;0</formula>
    </cfRule>
  </conditionalFormatting>
  <conditionalFormatting sqref="C4">
    <cfRule type="expression" dxfId="13" priority="16">
      <formula>$E$4&gt;0</formula>
    </cfRule>
  </conditionalFormatting>
  <conditionalFormatting sqref="C5">
    <cfRule type="expression" dxfId="12" priority="15">
      <formula>$E$5&gt;0</formula>
    </cfRule>
  </conditionalFormatting>
  <conditionalFormatting sqref="C6">
    <cfRule type="expression" dxfId="11" priority="14">
      <formula>$E$6&gt;0</formula>
    </cfRule>
  </conditionalFormatting>
  <conditionalFormatting sqref="C7">
    <cfRule type="expression" dxfId="10" priority="13">
      <formula>$E$7&gt;0</formula>
    </cfRule>
  </conditionalFormatting>
  <conditionalFormatting sqref="C8">
    <cfRule type="expression" dxfId="9" priority="12">
      <formula>$E$8&gt;0</formula>
    </cfRule>
  </conditionalFormatting>
  <conditionalFormatting sqref="C9">
    <cfRule type="expression" dxfId="8" priority="11">
      <formula>$E$9&gt;0</formula>
    </cfRule>
  </conditionalFormatting>
  <conditionalFormatting sqref="C10">
    <cfRule type="expression" dxfId="7" priority="10">
      <formula>$E$10&gt;0</formula>
    </cfRule>
  </conditionalFormatting>
  <conditionalFormatting sqref="C11">
    <cfRule type="expression" dxfId="6" priority="9">
      <formula>$E$11&gt;0</formula>
    </cfRule>
  </conditionalFormatting>
  <conditionalFormatting sqref="C12">
    <cfRule type="expression" dxfId="5" priority="8">
      <formula>$E$12&gt;0</formula>
    </cfRule>
  </conditionalFormatting>
  <conditionalFormatting sqref="C13">
    <cfRule type="expression" dxfId="4" priority="7">
      <formula>$E$13&gt;0</formula>
    </cfRule>
  </conditionalFormatting>
  <conditionalFormatting sqref="C14">
    <cfRule type="expression" dxfId="3" priority="6">
      <formula>$E$14&gt;0</formula>
    </cfRule>
  </conditionalFormatting>
  <conditionalFormatting sqref="C15">
    <cfRule type="expression" dxfId="2" priority="5">
      <formula>$E$15&gt;0</formula>
    </cfRule>
  </conditionalFormatting>
  <conditionalFormatting sqref="C16">
    <cfRule type="expression" dxfId="1" priority="4">
      <formula>$E$16&gt;0</formula>
    </cfRule>
  </conditionalFormatting>
  <conditionalFormatting sqref="C17">
    <cfRule type="expression" dxfId="0" priority="3">
      <formula>$E$17&gt;0</formula>
    </cfRule>
  </conditionalFormatting>
  <pageMargins left="0.7" right="0.7" top="0.75" bottom="0.75" header="0.3" footer="0.3"/>
  <pageSetup orientation="portrait" r:id="rId1"/>
  <ignoredErrors>
    <ignoredError sqref="C2 C3:C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Hootey</dc:creator>
  <cp:lastModifiedBy>Hootey</cp:lastModifiedBy>
  <dcterms:created xsi:type="dcterms:W3CDTF">2015-02-21T00:04:08Z</dcterms:created>
  <dcterms:modified xsi:type="dcterms:W3CDTF">2018-11-16T08:50:05Z</dcterms:modified>
</cp:coreProperties>
</file>